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ОБЩО КСС" sheetId="1" r:id="rId1"/>
  </sheets>
  <calcPr calcId="145621"/>
</workbook>
</file>

<file path=xl/calcChain.xml><?xml version="1.0" encoding="utf-8"?>
<calcChain xmlns="http://schemas.openxmlformats.org/spreadsheetml/2006/main">
  <c r="F18" i="1" l="1"/>
  <c r="F21" i="1"/>
  <c r="F13" i="1"/>
  <c r="F8" i="1"/>
  <c r="F11" i="1"/>
  <c r="F169" i="1" l="1"/>
  <c r="F170" i="1" s="1"/>
  <c r="F162" i="1"/>
  <c r="F163" i="1"/>
  <c r="F164" i="1"/>
  <c r="F165" i="1"/>
  <c r="F166" i="1"/>
  <c r="F161" i="1"/>
  <c r="F154" i="1"/>
  <c r="F155" i="1"/>
  <c r="F156" i="1"/>
  <c r="F157" i="1"/>
  <c r="F158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34" i="1"/>
  <c r="F128" i="1"/>
  <c r="F129" i="1"/>
  <c r="F130" i="1"/>
  <c r="F131" i="1"/>
  <c r="F118" i="1"/>
  <c r="F119" i="1"/>
  <c r="F120" i="1"/>
  <c r="F121" i="1"/>
  <c r="F122" i="1"/>
  <c r="F123" i="1"/>
  <c r="F124" i="1"/>
  <c r="F125" i="1"/>
  <c r="F126" i="1"/>
  <c r="F127" i="1"/>
  <c r="F117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96" i="1"/>
  <c r="F93" i="1"/>
  <c r="F94" i="1"/>
  <c r="F95" i="1"/>
  <c r="F92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75" i="1"/>
  <c r="F68" i="1"/>
  <c r="F69" i="1"/>
  <c r="F70" i="1"/>
  <c r="F71" i="1"/>
  <c r="F72" i="1"/>
  <c r="F73" i="1"/>
  <c r="F63" i="1"/>
  <c r="F64" i="1"/>
  <c r="F65" i="1"/>
  <c r="F66" i="1"/>
  <c r="F67" i="1"/>
  <c r="F62" i="1"/>
  <c r="F58" i="1"/>
  <c r="F59" i="1"/>
  <c r="F60" i="1"/>
  <c r="F61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7" i="1"/>
  <c r="F35" i="1"/>
  <c r="F27" i="1"/>
  <c r="F28" i="1"/>
  <c r="F29" i="1"/>
  <c r="F30" i="1"/>
  <c r="F31" i="1"/>
  <c r="F32" i="1"/>
  <c r="F33" i="1"/>
  <c r="F34" i="1"/>
  <c r="F26" i="1"/>
  <c r="F9" i="1"/>
  <c r="F10" i="1"/>
  <c r="F12" i="1"/>
  <c r="F14" i="1"/>
  <c r="F15" i="1"/>
  <c r="F16" i="1"/>
  <c r="F17" i="1"/>
  <c r="F19" i="1"/>
  <c r="F20" i="1"/>
  <c r="F22" i="1"/>
  <c r="F7" i="1"/>
  <c r="F167" i="1" l="1"/>
  <c r="F132" i="1"/>
  <c r="F114" i="1"/>
  <c r="F23" i="1"/>
  <c r="F159" i="1"/>
  <c r="F90" i="1"/>
  <c r="F172" i="1" l="1"/>
  <c r="F173" i="1" s="1"/>
  <c r="F174" i="1" s="1"/>
  <c r="F175" i="1" s="1"/>
  <c r="F176" i="1" s="1"/>
</calcChain>
</file>

<file path=xl/sharedStrings.xml><?xml version="1.0" encoding="utf-8"?>
<sst xmlns="http://schemas.openxmlformats.org/spreadsheetml/2006/main" count="333" uniqueCount="190">
  <si>
    <t>1. ЧАСТ МАШИННО-ТЕХНОЛОГИЧНА</t>
  </si>
  <si>
    <t>Доставка на шибър DN500, PN10, ръчно задвижване</t>
  </si>
  <si>
    <t xml:space="preserve">Доставка на преход концентричен Ø530х8-Ø508х8, L=300, според чертеж №МТ-8201-00 </t>
  </si>
  <si>
    <t>Доставка на уплътнение EPDM</t>
  </si>
  <si>
    <t>Доставка на скрепителни елементи</t>
  </si>
  <si>
    <t>Доставка на прокатни материали</t>
  </si>
  <si>
    <t>Демонтаж и Монтаж част МТ</t>
  </si>
  <si>
    <t>Монтаж на тръбопроводни елементи на открито без укрепване DN500</t>
  </si>
  <si>
    <t>м</t>
  </si>
  <si>
    <t xml:space="preserve">Монтаж на ст. конструкции, елементи на капак и опорна рамка на савака на водовземната </t>
  </si>
  <si>
    <t>кг</t>
  </si>
  <si>
    <t>Визуален контрол на заваръчни съединения с проверка катета на заварките - лаборатория</t>
  </si>
  <si>
    <t>бр.</t>
  </si>
  <si>
    <t>Натоварване и извозване на отпадъци</t>
  </si>
  <si>
    <r>
      <t>м</t>
    </r>
    <r>
      <rPr>
        <vertAlign val="superscript"/>
        <sz val="11"/>
        <color rgb="FF000000"/>
        <rFont val="Calibri"/>
        <family val="2"/>
        <charset val="204"/>
      </rPr>
      <t>3</t>
    </r>
  </si>
  <si>
    <t>Доставки част МТ</t>
  </si>
  <si>
    <t>№</t>
  </si>
  <si>
    <t>Мярка</t>
  </si>
  <si>
    <t>К-во</t>
  </si>
  <si>
    <t>Ед. Цена,без ДДС</t>
  </si>
  <si>
    <t>Стойност,без ДДС</t>
  </si>
  <si>
    <t xml:space="preserve">Направа заземление с 1 кол </t>
  </si>
  <si>
    <t xml:space="preserve">Измерване на заземление </t>
  </si>
  <si>
    <t xml:space="preserve">Разкъртване и възстановяване на настилка </t>
  </si>
  <si>
    <t>Изграждане на кабелни зидани шахти (или доставка и монтаж на PVC шахти)</t>
  </si>
  <si>
    <t>Направа на изкоп със зариване и трамбоване 3кат. Размери 0,8х0,4 х 76 /сегмент 1/</t>
  </si>
  <si>
    <r>
      <t xml:space="preserve">Направа изкоп със зариване и трамбоване 3кат. 0.5/0.4м </t>
    </r>
    <r>
      <rPr>
        <sz val="11"/>
        <color theme="1"/>
        <rFont val="Calibri"/>
        <family val="2"/>
        <charset val="204"/>
      </rPr>
      <t>/От стълб 1 до стълб 12 в Ф40 тръби/</t>
    </r>
  </si>
  <si>
    <t xml:space="preserve">Доставка и полагане защитна PVC тръба Ф40 и оформяне на краищата в основата на всеки стълб </t>
  </si>
  <si>
    <t xml:space="preserve">Подготовка на пясъчна подложка за полагане на кабел и покриване с ПВЦ лента  </t>
  </si>
  <si>
    <t>Доставка кабел СВБТ 3х2.5 –За сегмент 1</t>
  </si>
  <si>
    <t>Полагане на кабел СВБТ 3х2.5 в изкоп-за Сегмент 1</t>
  </si>
  <si>
    <t>Полагане на кабел СВБТ 3х1.5 в изкоп (в тръбите Ф40</t>
  </si>
  <si>
    <t xml:space="preserve">Монтаж на кабел размер СВБТ 3х2.5 на въздушното трасе </t>
  </si>
  <si>
    <t>Доставка на стоманен тръбен стълб с височина 4м , горещопоцинкован</t>
  </si>
  <si>
    <t>Монтаж на стоманен тръбен стълб с височина 4м , горещопоцинкован</t>
  </si>
  <si>
    <t>Доставка и монтаж кутия IP67 за хидроизолация в шахтите РШ1 и РШ2 (тип Т със Щутцери М20)</t>
  </si>
  <si>
    <t>Направа на стоманен капак на шахта</t>
  </si>
  <si>
    <t>Доставка и монтаж на осветително тяло  за парково LED осветление</t>
  </si>
  <si>
    <t>Полагане кабел СВБТ 3х2.5 с окачалки на ОБАН (въздушната линия)</t>
  </si>
  <si>
    <t>Доставка и монтаж носещо въже Ф5мм, стоманено</t>
  </si>
  <si>
    <t xml:space="preserve">Доставка и изтегляне проводници в осветителен стълб СВТ 2х1 </t>
  </si>
  <si>
    <r>
      <t xml:space="preserve">Доставка и монтаж разклонителна кутия ПКОМ на осветителен стълб </t>
    </r>
    <r>
      <rPr>
        <sz val="11"/>
        <color theme="1"/>
        <rFont val="Calibri"/>
        <family val="2"/>
        <charset val="204"/>
      </rPr>
      <t>/75X75X36/</t>
    </r>
  </si>
  <si>
    <t>Доставка и монтаж на защитна стоманена  2“х2,0мм тръба</t>
  </si>
  <si>
    <t xml:space="preserve">Изпитване на кабел НН </t>
  </si>
  <si>
    <t xml:space="preserve">Превоз на 11км разстояние на строителни отпадъци до регионално депо за строителни отпадъци </t>
  </si>
  <si>
    <t>Стойка с козирка – поръчка за таблото светло-сива или синя, с анкери за стената</t>
  </si>
  <si>
    <r>
      <t>Секретна ключалка</t>
    </r>
    <r>
      <rPr>
        <sz val="11"/>
        <color theme="1"/>
        <rFont val="Calibri"/>
        <family val="2"/>
        <charset val="204"/>
      </rPr>
      <t xml:space="preserve"> и сензор за контрол за достъп (отваряне вратата на таблото)</t>
    </r>
  </si>
  <si>
    <t>Рейки чугунени, 1000мм, 15 кг</t>
  </si>
  <si>
    <t xml:space="preserve">Доставка на анкерни болтове неръжд., М16х145, </t>
  </si>
  <si>
    <t>Монтаж на анкерни болтове неръжд., М16х145 на верт.стена на водовземната кула</t>
  </si>
  <si>
    <t>Геодезично нивелиране на рейковия водоотчет</t>
  </si>
  <si>
    <r>
      <t xml:space="preserve">Доставка и монтаж стоманена тръба </t>
    </r>
    <r>
      <rPr>
        <sz val="11"/>
        <color theme="1"/>
        <rFont val="Calibri"/>
        <family val="2"/>
        <charset val="204"/>
      </rPr>
      <t>Ф</t>
    </r>
    <r>
      <rPr>
        <sz val="11"/>
        <color rgb="FF000000"/>
        <rFont val="Calibri"/>
        <family val="2"/>
        <charset val="204"/>
      </rPr>
      <t>2”х3</t>
    </r>
  </si>
  <si>
    <t>Изтегляне измерителен шлаух Ф6х4</t>
  </si>
  <si>
    <t>Инсталиране на шлауха в тръба 2” Ф16 комплектована с нивосигнализаторите, доставка тръба Ф16 PVC+Al</t>
  </si>
  <si>
    <t>Изкопаване на канавка до кота 422м по водния откос, с демонтаж на ломени камъни от бронята</t>
  </si>
  <si>
    <t>Подложен бетон (замазка) под тръбата</t>
  </si>
  <si>
    <t>Нипели – комплект L и Т – 2”</t>
  </si>
  <si>
    <t>Свързване проводници до 2.5мм2 по схема</t>
  </si>
  <si>
    <t>Възстановяване каменна броня на водния откос</t>
  </si>
  <si>
    <t>Монтаж на място, наладка и пуск (човекодни)</t>
  </si>
  <si>
    <t>Обучение обслужващ персонал (човекодни)</t>
  </si>
  <si>
    <t>Чифт предпазители 6А (сдвоени)</t>
  </si>
  <si>
    <t>Гръмозащита  65kА/400V</t>
  </si>
  <si>
    <t>Отоплител 40 W с термостат</t>
  </si>
  <si>
    <t>Захранване – импулсно, 220VAC/6VDC/18W</t>
  </si>
  <si>
    <t>LiPol - акумулатор 3.7V, &gt;4000mAh, + зарядно в буферен режим 2.2А+</t>
  </si>
  <si>
    <t>Система за комуникация GSM с GPRS</t>
  </si>
  <si>
    <t>Главен контролер – поръчка, включително софтуер - доставка, наладка и пуск</t>
  </si>
  <si>
    <t>Защитни щутцери с тръби, и др, около таблото, в т.ч. монтаж до вход шахта РШ3</t>
  </si>
  <si>
    <t>Сензор за контрол за достъп</t>
  </si>
  <si>
    <t>Контактни нивосигнализатори с хистерезис</t>
  </si>
  <si>
    <t>Пневматичен нивомер, с Дейта лоджер</t>
  </si>
  <si>
    <t>Работна и оборотна бутилка СО2 с кран и защита от свръхналягане (стандартни)</t>
  </si>
  <si>
    <r>
      <t>Редуцирвентил и дросел 1-2 см</t>
    </r>
    <r>
      <rPr>
        <vertAlign val="superscript"/>
        <sz val="11"/>
        <color theme="1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</rPr>
      <t xml:space="preserve"> / минута</t>
    </r>
  </si>
  <si>
    <t>Обратен насип</t>
  </si>
  <si>
    <t>Преливник, преходен участък,енергогасител</t>
  </si>
  <si>
    <t>Доставка на бетон за пръскане</t>
  </si>
  <si>
    <t>Машинно полагане на пръскан бетон в 2 пласта, с 3см дебелина всеки -за стените на траншеята и преходния участък</t>
  </si>
  <si>
    <r>
      <t>м</t>
    </r>
    <r>
      <rPr>
        <vertAlign val="superscript"/>
        <sz val="11"/>
        <color rgb="FF000000"/>
        <rFont val="Calibri"/>
        <family val="2"/>
        <charset val="204"/>
      </rPr>
      <t>2</t>
    </r>
  </si>
  <si>
    <t>Воден откос</t>
  </si>
  <si>
    <t>Възстановяване на "каменен блокаж" воден откос ломен камък  с размери 300/500</t>
  </si>
  <si>
    <t>Въздушен откос</t>
  </si>
  <si>
    <t>Корона язовирна стена</t>
  </si>
  <si>
    <t>Изкоп за основа с h=30см с площ 71м²</t>
  </si>
  <si>
    <t>Полагане на скален насип фракция 0-63мм с h=20см с валиране</t>
  </si>
  <si>
    <t>Доставка и полагане на павета /10/10/10см/ гранит с валиране</t>
  </si>
  <si>
    <t>Доставка на преносим гумен ръкав за увеличаване ретензионната способност на язовира</t>
  </si>
  <si>
    <t>Доставка на бензинова четиритактова помпа за мръсна вода, мощност 7к.с.</t>
  </si>
  <si>
    <t>Доставка на маркуч оребрен усилен с диаметър 2 ‘‘ с дължина 50 метра</t>
  </si>
  <si>
    <t>ОБЩА СТОЙНОСТ В ЛЕВА (БЕЗ ДДС)</t>
  </si>
  <si>
    <t>ОБЩА СТОЙНОСТ В ЛЕВА (С ДДС)</t>
  </si>
  <si>
    <t>ДДС (20%), ЛЕВА</t>
  </si>
  <si>
    <t>Вид СМР</t>
  </si>
  <si>
    <t>I.</t>
  </si>
  <si>
    <t>II.</t>
  </si>
  <si>
    <t>тон</t>
  </si>
  <si>
    <t>2. ЧАСТ ЕЛЕКТРИЧЕСКА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</si>
  <si>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</si>
  <si>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</si>
  <si>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t>Електрозахранване и осветление</t>
  </si>
  <si>
    <t>Нивомерна контролно-измервателна система</t>
  </si>
  <si>
    <t>Оборудвано ел.табло 400х600х250мм, – готово за монтаж (без апаратурата) с плоча</t>
  </si>
  <si>
    <t>III.</t>
  </si>
  <si>
    <t>IV.</t>
  </si>
  <si>
    <t>Непредвидени СМР 10 %</t>
  </si>
  <si>
    <t>Всичко с непредвидени</t>
  </si>
  <si>
    <t>ДДС 20 % в лв.</t>
  </si>
  <si>
    <t>ОБЩА СТОЙНОСТ В ЛЕВА</t>
  </si>
  <si>
    <t>ИЗВЪРШВАНЕ НА ВСИЧКИ СТРОИТЕЛНО-МОНТАЖНИТЕ РАБОТИ ПО РАБОТНИЯ ПРОЕКТ:</t>
  </si>
  <si>
    <t>Доставка и монтаж на комплект стоманена бариера със закладни части (тип хоризонтална с механично задвижване L=5 м)</t>
  </si>
  <si>
    <t>ОБЩО Част Хидротехническа</t>
  </si>
  <si>
    <t>ОБЩО Част Конструктивна</t>
  </si>
  <si>
    <t>ОБЩО Част Електрическа</t>
  </si>
  <si>
    <t>ОБЩО Част МТ</t>
  </si>
  <si>
    <t>стомана S235JR по EN10025-2:204</t>
  </si>
  <si>
    <t>Комплект апаратура на контролно-измервателна система:</t>
  </si>
  <si>
    <t>3. ЧАСТ КОНСТРУКТИВНА</t>
  </si>
  <si>
    <t>4. ЧАСТ ХИДРОТЕХНИЧЕСКА</t>
  </si>
  <si>
    <t>Почистване от утайки пред преливния ръб, преходен участък и енергогасител и извозване на депо за строителни отпадъци 11км.</t>
  </si>
  <si>
    <t>Възстановяване на каменна призма по въздушния откос - фракция 60/90 дебелина на пласта- 60см</t>
  </si>
  <si>
    <t>Демонтаж на съществуващ шибър, ст. елементи и др.</t>
  </si>
  <si>
    <t xml:space="preserve">Натоварване на строителни отпадъци </t>
  </si>
  <si>
    <t>Полагане на циментопясъчен разтвор земновлажен 1:1 с h=3см</t>
  </si>
  <si>
    <t>Доставка и монтаж на дървени греди 5/10cm с дължина 1,80m за пейки</t>
  </si>
  <si>
    <t>Изкопни работи с багер и временно депониране (за обратно засипване)</t>
  </si>
  <si>
    <t>Направа на обратен насип</t>
  </si>
  <si>
    <t>Кофриране и декофриране на шахта и енергогасител</t>
  </si>
  <si>
    <t>Кофриране и декофриране на стоманобетонови отваряеми панели на шахтата</t>
  </si>
  <si>
    <t>Доставка и полагане на трошен камък (фракция 0-100 мм) за подложка, включително трамбоване</t>
  </si>
  <si>
    <t>Доставка и полагане на бетон С25/30 за шахта и енергогасител</t>
  </si>
  <si>
    <t>Изграждане на стоманобетонови панели от бетон с 25/30</t>
  </si>
  <si>
    <t>Доставка и полагане на подложен бетон С8/10</t>
  </si>
  <si>
    <t>Доставка и монтаж на водоспираща лента за фуги d=3 мм (Waterstop)</t>
  </si>
  <si>
    <t>Доставка и монтаж на PVC тръба ф50х1,8 PN4 (за отводнителен тръбопровод на шахта)</t>
  </si>
  <si>
    <t>Доставка и монтаж на PVC тръба ф75х1,8 PN4 (за отводнителен тръбопровод на шахта)</t>
  </si>
  <si>
    <t>Доставка и монтаж на демонтажна фланцова тръбна връзка DN500 PN10 (комплект с уплътнения, болтове, гайки, шайби)</t>
  </si>
  <si>
    <t>Доставка и монтаж на фланeц DN500 PN10, тип 11, В1 по БДС EN1092-1 (комплект с уплътнения, болтове, гайки, шайби)</t>
  </si>
  <si>
    <t>Доставка и монтаж на стоманена спиралошевна тръба DN500 (ф508х6)</t>
  </si>
  <si>
    <t>Доставка и монтаж на стоманена опора под спирателния кран DN500 чрез анкериране</t>
  </si>
  <si>
    <t>Доставка и монтаж на антивибрационна подложка под спирателния кран (тип EPDM 260x40x10)</t>
  </si>
  <si>
    <t>Доставка и монтаж на сифон за отводнителна тръба ф50 (20х20)</t>
  </si>
  <si>
    <t>Нанасяне на 1 слой грунд и 2 слоя алкидна боя на метални елементи и конструкция</t>
  </si>
  <si>
    <t>Доставка на грунд за метали</t>
  </si>
  <si>
    <t>Доставка на алкидна боя за метали</t>
  </si>
  <si>
    <t>м2</t>
  </si>
  <si>
    <t>Доставка и ръчно полагане на ломен камък за дъното (с размери 300-400 мм)</t>
  </si>
  <si>
    <t>Доставка и ръчно полагане на бетон С25/30 за бутобетон</t>
  </si>
  <si>
    <t>Доставка и полагане на полиамидна рогозка срещу ерозия на откосите (с дебелина 10 мм)</t>
  </si>
  <si>
    <t>Засипване на полиамидна рогозка с хумус или почва, с дебелина на слоя 2 см</t>
  </si>
  <si>
    <t>Хидротест на спирателния кран на основния изпускател</t>
  </si>
  <si>
    <t>Изкопни работи с багер и извозване до депо на разстояние до 10 км</t>
  </si>
  <si>
    <t>Монтаж на стоманен капак на стоманобетонов панел (размери 1000х900х5мм), съгласно чертеж Sin-02-2-04</t>
  </si>
  <si>
    <r>
      <t>Доставка и монтаж на PVC коляно 90</t>
    </r>
    <r>
      <rPr>
        <sz val="11"/>
        <color theme="1"/>
        <rFont val="Times New Roman"/>
        <family val="1"/>
        <charset val="204"/>
      </rPr>
      <t xml:space="preserve">°ф 50 PN4 </t>
    </r>
    <r>
      <rPr>
        <sz val="11"/>
        <color theme="1"/>
        <rFont val="Calibri"/>
        <family val="2"/>
        <charset val="204"/>
      </rPr>
      <t>(за отводнителен тръбопровод на шахтата)</t>
    </r>
  </si>
  <si>
    <r>
      <t>Доставка и монтаж на PVC коляно 90</t>
    </r>
    <r>
      <rPr>
        <sz val="11"/>
        <color theme="1"/>
        <rFont val="Times New Roman"/>
        <family val="1"/>
        <charset val="204"/>
      </rPr>
      <t xml:space="preserve">°ф 75 PN4 </t>
    </r>
    <r>
      <rPr>
        <sz val="11"/>
        <color theme="1"/>
        <rFont val="Calibri"/>
        <family val="2"/>
        <charset val="204"/>
      </rPr>
      <t>(за отводнителен тръбопровод на шахтата)</t>
    </r>
  </si>
  <si>
    <r>
      <t>Доставка и монтаж на PVC коляно 45</t>
    </r>
    <r>
      <rPr>
        <sz val="11"/>
        <color theme="1"/>
        <rFont val="Times New Roman"/>
        <family val="1"/>
        <charset val="204"/>
      </rPr>
      <t>°ф 75 PN4</t>
    </r>
    <r>
      <rPr>
        <sz val="11"/>
        <color theme="1"/>
        <rFont val="Calibri"/>
        <family val="2"/>
        <charset val="204"/>
      </rPr>
      <t xml:space="preserve"> (за отводнителен тръбопровод на шахтата)</t>
    </r>
  </si>
  <si>
    <r>
      <t xml:space="preserve">Поцинковане  на елементи на стомано-тръбен стълб с 1 слой (при необходимост) </t>
    </r>
    <r>
      <rPr>
        <sz val="11"/>
        <color rgb="FF4F81BD"/>
        <rFont val="Calibri"/>
        <family val="2"/>
        <charset val="204"/>
      </rPr>
      <t xml:space="preserve"> </t>
    </r>
  </si>
  <si>
    <t>Бетон за фундаменти клас С25/30</t>
  </si>
  <si>
    <t>Бетон за греди С25/30</t>
  </si>
  <si>
    <t>Бетон за стени С25/30</t>
  </si>
  <si>
    <t>Бетон за колони С25/30</t>
  </si>
  <si>
    <t>Подложен бетон C8/10</t>
  </si>
  <si>
    <t>Армировка на фундаменти, съгл. чертеж Sin-01-4-03</t>
  </si>
  <si>
    <t>Армировка за шапки B500B, съгл. чертеж Sin-01-4-03</t>
  </si>
  <si>
    <t>Кофраж за фундаменти, съгл. чертеж Sin-01-4-01</t>
  </si>
  <si>
    <t>Кофраж за греди, съгл. чертеж Sin-01-4-01</t>
  </si>
  <si>
    <t>Кофраж за стени, съгл. чертеж Sin-01-4-01</t>
  </si>
  <si>
    <t>Кофраж за колони, съгл. чертеж Sin-01-4-01</t>
  </si>
  <si>
    <t>Кофраж за шапки, съгл. чертеж Sin-01-4-01</t>
  </si>
  <si>
    <t>Бетон за шапки С25/30</t>
  </si>
  <si>
    <t>Доставка и монтаж на армировка В500В за шахта и енергогасител</t>
  </si>
  <si>
    <t>Доставка и монтаж на армировка В500В за стоманобетонови панели</t>
  </si>
  <si>
    <t>Доставка и монтаж на профили и елементи от стомана S2235JR по EN 10025-2:204</t>
  </si>
  <si>
    <t xml:space="preserve">Изкоп машинен земни почви </t>
  </si>
  <si>
    <t>5. ШИБЪРНА ШАХТА И ЕНЕРГОГАСИТЕЛ</t>
  </si>
  <si>
    <t>6. ОТВЕЖДАЩ КАНАЛ ОТ КАМЕНЕН БЛОКАЖ</t>
  </si>
  <si>
    <t>7. ЗЕМЕН КАНАЛ КЪМ Р. СИНКЕВИЦА</t>
  </si>
  <si>
    <t>Уплътнен насип от трошен камък между Ст.1 и Ст.2, съгл. чертеж Sin-01-4-02</t>
  </si>
  <si>
    <t>Армировка на греди, съгл. чертеж Sin-01-4-03</t>
  </si>
  <si>
    <t>Армировка за стени, съгл. чертеж Sin-01-4-03</t>
  </si>
  <si>
    <t>Армировка за колони, съгл. чертеж Sin-01-4-03</t>
  </si>
  <si>
    <t>ОБЩО Шибърна шахта и енергогасител</t>
  </si>
  <si>
    <t>ОБЩО Отвеждащ канал от каменен блокаж</t>
  </si>
  <si>
    <t>ОБЩО Земен канал към р. Синкевица</t>
  </si>
  <si>
    <t>Монтаж на опора</t>
  </si>
  <si>
    <t>Единични изпитвания на съоръжения</t>
  </si>
  <si>
    <r>
      <t xml:space="preserve">Доставка кабел СВТ 3х1.5/ </t>
    </r>
    <r>
      <rPr>
        <sz val="11"/>
        <color theme="1"/>
        <rFont val="Calibri"/>
        <family val="2"/>
        <charset val="204"/>
      </rPr>
      <t>За сегменти 2, 3 и 4</t>
    </r>
  </si>
  <si>
    <r>
      <t xml:space="preserve">Изтегляне кабел </t>
    </r>
    <r>
      <rPr>
        <sz val="11"/>
        <color rgb="FF000000"/>
        <rFont val="Calibri"/>
        <family val="2"/>
        <charset val="204"/>
      </rPr>
      <t xml:space="preserve">СВТ 3х1.5 </t>
    </r>
    <r>
      <rPr>
        <sz val="11"/>
        <color theme="1"/>
        <rFont val="Calibri"/>
        <family val="2"/>
        <charset val="204"/>
      </rPr>
      <t xml:space="preserve">в защитни PVC тръби – комбинирана среда </t>
    </r>
  </si>
  <si>
    <r>
      <t>Свързване проводници със сечение до 6мм</t>
    </r>
    <r>
      <rPr>
        <vertAlign val="superscript"/>
        <sz val="11"/>
        <color rgb="FF000000"/>
        <rFont val="Calibri"/>
        <family val="2"/>
        <charset val="204"/>
      </rPr>
      <t>2</t>
    </r>
    <r>
      <rPr>
        <sz val="11"/>
        <color rgb="FF000000"/>
        <rFont val="Calibri"/>
        <family val="2"/>
        <charset val="204"/>
      </rPr>
      <t xml:space="preserve"> (въздушно с изолация)</t>
    </r>
  </si>
  <si>
    <r>
      <t>Свързване проводници със сечение до 2.5мм</t>
    </r>
    <r>
      <rPr>
        <vertAlign val="superscript"/>
        <sz val="11"/>
        <color rgb="FF000000"/>
        <rFont val="Calibri"/>
        <family val="2"/>
        <charset val="204"/>
      </rPr>
      <t>2</t>
    </r>
    <r>
      <rPr>
        <sz val="11"/>
        <color rgb="FF000000"/>
        <rFont val="Calibri"/>
        <family val="2"/>
        <charset val="204"/>
      </rPr>
      <t xml:space="preserve"> (разкл. кутии на стълбовете) </t>
    </r>
  </si>
  <si>
    <t>КОЛИЧЕСТВЕНО - СТОЙНОСТНА СМЕТКА                                                                 Образец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</si>
</sst>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л_в_._-;\-* #,##0.00\ _л_в_._-;_-* &quot;-&quot;??\ _л_в_.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vertAlign val="superscript"/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1"/>
      <color theme="1"/>
      <name val="Calibri"/>
      <family val="2"/>
      <charset val="204"/>
    </font>
    <font>
      <vertAlign val="superscript"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b/>
      <sz val="12"/>
      <color theme="1"/>
      <name val="Calibri"/>
      <family val="2"/>
      <charset val="204"/>
    </font>
    <font>
      <sz val="11"/>
      <color rgb="FF4F81BD"/>
      <name val="Calibri"/>
      <family val="2"/>
      <charset val="204"/>
    </font>
    <font>
      <sz val="12"/>
      <color theme="1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/>
    <xf numFmtId="43" fontId="0" fillId="0" borderId="0" xfId="0" applyNumberFormat="1"/>
    <xf numFmtId="0" fontId="0" fillId="0" borderId="1" xfId="0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7" fillId="0" borderId="2" xfId="0" applyFont="1" applyBorder="1" applyAlignment="1">
      <alignment horizontal="center" wrapText="1"/>
    </xf>
    <xf numFmtId="0" fontId="6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7" fillId="0" borderId="7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7" fillId="0" borderId="5" xfId="0" applyFont="1" applyFill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0" fillId="0" borderId="3" xfId="0" applyBorder="1" applyAlignment="1">
      <alignment horizontal="center"/>
    </xf>
    <xf numFmtId="0" fontId="0" fillId="0" borderId="0" xfId="0" applyFill="1"/>
    <xf numFmtId="0" fontId="0" fillId="0" borderId="1" xfId="0" applyFill="1" applyBorder="1"/>
    <xf numFmtId="0" fontId="0" fillId="0" borderId="2" xfId="0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43" fontId="2" fillId="3" borderId="1" xfId="1" applyFont="1" applyFill="1" applyBorder="1"/>
    <xf numFmtId="0" fontId="0" fillId="3" borderId="2" xfId="0" applyFill="1" applyBorder="1"/>
    <xf numFmtId="43" fontId="16" fillId="3" borderId="1" xfId="0" applyNumberFormat="1" applyFont="1" applyFill="1" applyBorder="1"/>
    <xf numFmtId="43" fontId="17" fillId="3" borderId="1" xfId="1" applyFont="1" applyFill="1" applyBorder="1"/>
    <xf numFmtId="43" fontId="16" fillId="3" borderId="1" xfId="1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20" fillId="0" borderId="1" xfId="0" applyFont="1" applyFill="1" applyBorder="1" applyAlignment="1">
      <alignment vertical="center" wrapText="1"/>
    </xf>
    <xf numFmtId="43" fontId="14" fillId="0" borderId="1" xfId="0" applyNumberFormat="1" applyFont="1" applyFill="1" applyBorder="1"/>
    <xf numFmtId="43" fontId="15" fillId="0" borderId="1" xfId="0" applyNumberFormat="1" applyFont="1" applyFill="1" applyBorder="1"/>
    <xf numFmtId="0" fontId="2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/>
    <xf numFmtId="0" fontId="18" fillId="2" borderId="1" xfId="0" applyFont="1" applyFill="1" applyBorder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3" fillId="2" borderId="9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43" fontId="17" fillId="2" borderId="1" xfId="1" applyFont="1" applyFill="1" applyBorder="1"/>
    <xf numFmtId="43" fontId="21" fillId="0" borderId="4" xfId="1" applyFont="1" applyBorder="1"/>
    <xf numFmtId="43" fontId="21" fillId="0" borderId="1" xfId="1" applyFont="1" applyBorder="1"/>
    <xf numFmtId="0" fontId="21" fillId="0" borderId="1" xfId="0" applyFont="1" applyBorder="1"/>
    <xf numFmtId="43" fontId="21" fillId="0" borderId="1" xfId="1" applyFont="1" applyFill="1" applyBorder="1"/>
    <xf numFmtId="0" fontId="21" fillId="0" borderId="1" xfId="0" applyFont="1" applyFill="1" applyBorder="1"/>
    <xf numFmtId="43" fontId="21" fillId="0" borderId="3" xfId="1" applyFont="1" applyFill="1" applyBorder="1"/>
    <xf numFmtId="0" fontId="11" fillId="0" borderId="6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/>
    </xf>
    <xf numFmtId="0" fontId="13" fillId="0" borderId="6" xfId="0" applyFont="1" applyFill="1" applyBorder="1" applyAlignment="1">
      <alignment horizontal="left" vertical="center"/>
    </xf>
    <xf numFmtId="0" fontId="13" fillId="0" borderId="8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2"/>
  <sheetViews>
    <sheetView tabSelected="1" view="pageLayout" zoomScaleNormal="100" workbookViewId="0">
      <selection activeCell="E7" sqref="E7"/>
    </sheetView>
  </sheetViews>
  <sheetFormatPr defaultRowHeight="15" x14ac:dyDescent="0.25"/>
  <cols>
    <col min="1" max="1" width="5" customWidth="1"/>
    <col min="2" max="2" width="43.28515625" customWidth="1"/>
    <col min="3" max="3" width="9.28515625" customWidth="1"/>
    <col min="4" max="4" width="8.7109375" style="10" customWidth="1"/>
    <col min="5" max="5" width="13.42578125" customWidth="1"/>
    <col min="6" max="6" width="16.28515625" bestFit="1" customWidth="1"/>
    <col min="8" max="8" width="14.7109375" bestFit="1" customWidth="1"/>
    <col min="10" max="10" width="13.7109375" customWidth="1"/>
    <col min="12" max="12" width="13.140625" customWidth="1"/>
  </cols>
  <sheetData>
    <row r="1" spans="1:6" ht="15.75" x14ac:dyDescent="0.25">
      <c r="A1" s="79" t="s">
        <v>189</v>
      </c>
      <c r="B1" s="79"/>
      <c r="C1" s="79"/>
      <c r="D1" s="79"/>
      <c r="E1" s="79"/>
      <c r="F1" s="79"/>
    </row>
    <row r="2" spans="1:6" ht="15.75" x14ac:dyDescent="0.25">
      <c r="A2" s="25"/>
      <c r="B2" s="25"/>
      <c r="C2" s="25"/>
      <c r="D2" s="25"/>
      <c r="E2" s="25"/>
      <c r="F2" s="25"/>
    </row>
    <row r="3" spans="1:6" ht="30" x14ac:dyDescent="0.25">
      <c r="A3" s="27" t="s">
        <v>16</v>
      </c>
      <c r="B3" s="27" t="s">
        <v>92</v>
      </c>
      <c r="C3" s="27" t="s">
        <v>17</v>
      </c>
      <c r="D3" s="27" t="s">
        <v>18</v>
      </c>
      <c r="E3" s="27" t="s">
        <v>19</v>
      </c>
      <c r="F3" s="27" t="s">
        <v>20</v>
      </c>
    </row>
    <row r="4" spans="1:6" x14ac:dyDescent="0.25">
      <c r="A4" s="27">
        <v>1</v>
      </c>
      <c r="B4" s="27">
        <v>2</v>
      </c>
      <c r="C4" s="27">
        <v>3</v>
      </c>
      <c r="D4" s="27">
        <v>4</v>
      </c>
      <c r="E4" s="27">
        <v>5</v>
      </c>
      <c r="F4" s="27">
        <v>6</v>
      </c>
    </row>
    <row r="5" spans="1:6" x14ac:dyDescent="0.25">
      <c r="A5" s="83" t="s">
        <v>0</v>
      </c>
      <c r="B5" s="83"/>
      <c r="C5" s="83"/>
      <c r="D5" s="83"/>
      <c r="E5" s="83"/>
      <c r="F5" s="83"/>
    </row>
    <row r="6" spans="1:6" x14ac:dyDescent="0.25">
      <c r="A6" s="29" t="s">
        <v>93</v>
      </c>
      <c r="B6" s="30" t="s">
        <v>15</v>
      </c>
      <c r="C6" s="23"/>
      <c r="D6" s="16"/>
      <c r="E6" s="23"/>
      <c r="F6" s="23"/>
    </row>
    <row r="7" spans="1:6" ht="30" x14ac:dyDescent="0.25">
      <c r="A7" s="28">
        <v>1</v>
      </c>
      <c r="B7" s="6" t="s">
        <v>1</v>
      </c>
      <c r="C7" s="5" t="s">
        <v>12</v>
      </c>
      <c r="D7" s="8">
        <v>1</v>
      </c>
      <c r="E7" s="70"/>
      <c r="F7" s="70">
        <f>D7*E7</f>
        <v>0</v>
      </c>
    </row>
    <row r="8" spans="1:6" ht="45" x14ac:dyDescent="0.25">
      <c r="A8" s="28">
        <v>2</v>
      </c>
      <c r="B8" s="45" t="s">
        <v>136</v>
      </c>
      <c r="C8" s="46" t="s">
        <v>12</v>
      </c>
      <c r="D8" s="16">
        <v>1</v>
      </c>
      <c r="E8" s="70"/>
      <c r="F8" s="70">
        <f>D8*E8</f>
        <v>0</v>
      </c>
    </row>
    <row r="9" spans="1:6" ht="30" x14ac:dyDescent="0.25">
      <c r="A9" s="28">
        <v>3</v>
      </c>
      <c r="B9" s="4" t="s">
        <v>2</v>
      </c>
      <c r="C9" s="5" t="s">
        <v>12</v>
      </c>
      <c r="D9" s="9">
        <v>1</v>
      </c>
      <c r="E9" s="71"/>
      <c r="F9" s="70">
        <f t="shared" ref="F9:F22" si="0">D9*E9</f>
        <v>0</v>
      </c>
    </row>
    <row r="10" spans="1:6" x14ac:dyDescent="0.25">
      <c r="A10" s="28">
        <v>4</v>
      </c>
      <c r="B10" s="4" t="s">
        <v>3</v>
      </c>
      <c r="C10" s="5" t="s">
        <v>12</v>
      </c>
      <c r="D10" s="9">
        <v>1</v>
      </c>
      <c r="E10" s="71"/>
      <c r="F10" s="70">
        <f t="shared" si="0"/>
        <v>0</v>
      </c>
    </row>
    <row r="11" spans="1:6" ht="30" x14ac:dyDescent="0.25">
      <c r="A11" s="28">
        <v>5</v>
      </c>
      <c r="B11" s="45" t="s">
        <v>138</v>
      </c>
      <c r="C11" s="46" t="s">
        <v>12</v>
      </c>
      <c r="D11" s="16">
        <v>1</v>
      </c>
      <c r="E11" s="71"/>
      <c r="F11" s="70">
        <f t="shared" si="0"/>
        <v>0</v>
      </c>
    </row>
    <row r="12" spans="1:6" x14ac:dyDescent="0.25">
      <c r="A12" s="28">
        <v>6</v>
      </c>
      <c r="B12" s="4" t="s">
        <v>4</v>
      </c>
      <c r="C12" s="5" t="s">
        <v>12</v>
      </c>
      <c r="D12" s="9">
        <v>1</v>
      </c>
      <c r="E12" s="71"/>
      <c r="F12" s="70">
        <f t="shared" si="0"/>
        <v>0</v>
      </c>
    </row>
    <row r="13" spans="1:6" ht="45" x14ac:dyDescent="0.25">
      <c r="A13" s="28">
        <v>7</v>
      </c>
      <c r="B13" s="45" t="s">
        <v>139</v>
      </c>
      <c r="C13" s="46" t="s">
        <v>12</v>
      </c>
      <c r="D13" s="47">
        <v>2</v>
      </c>
      <c r="E13" s="71"/>
      <c r="F13" s="70">
        <f t="shared" si="0"/>
        <v>0</v>
      </c>
    </row>
    <row r="14" spans="1:6" x14ac:dyDescent="0.25">
      <c r="A14" s="28">
        <v>8</v>
      </c>
      <c r="B14" s="4" t="s">
        <v>5</v>
      </c>
      <c r="C14" s="5" t="s">
        <v>10</v>
      </c>
      <c r="D14" s="9">
        <v>140</v>
      </c>
      <c r="E14" s="71"/>
      <c r="F14" s="70">
        <f t="shared" si="0"/>
        <v>0</v>
      </c>
    </row>
    <row r="15" spans="1:6" x14ac:dyDescent="0.25">
      <c r="A15" s="29" t="s">
        <v>94</v>
      </c>
      <c r="B15" s="30" t="s">
        <v>6</v>
      </c>
      <c r="C15" s="3"/>
      <c r="D15" s="7"/>
      <c r="E15" s="72"/>
      <c r="F15" s="70">
        <f t="shared" si="0"/>
        <v>0</v>
      </c>
    </row>
    <row r="16" spans="1:6" ht="30" x14ac:dyDescent="0.25">
      <c r="A16" s="5">
        <v>1</v>
      </c>
      <c r="B16" s="4" t="s">
        <v>120</v>
      </c>
      <c r="C16" s="5" t="s">
        <v>95</v>
      </c>
      <c r="D16" s="9">
        <v>1.3</v>
      </c>
      <c r="E16" s="71"/>
      <c r="F16" s="70">
        <f t="shared" si="0"/>
        <v>0</v>
      </c>
    </row>
    <row r="17" spans="1:6" ht="30" x14ac:dyDescent="0.25">
      <c r="A17" s="5">
        <v>2</v>
      </c>
      <c r="B17" s="4" t="s">
        <v>7</v>
      </c>
      <c r="C17" s="5" t="s">
        <v>8</v>
      </c>
      <c r="D17" s="9">
        <v>1</v>
      </c>
      <c r="E17" s="71"/>
      <c r="F17" s="70">
        <f t="shared" si="0"/>
        <v>0</v>
      </c>
    </row>
    <row r="18" spans="1:6" x14ac:dyDescent="0.25">
      <c r="A18" s="5">
        <v>3</v>
      </c>
      <c r="B18" s="4" t="s">
        <v>183</v>
      </c>
      <c r="C18" s="5" t="s">
        <v>95</v>
      </c>
      <c r="D18" s="9">
        <v>0.1</v>
      </c>
      <c r="E18" s="71"/>
      <c r="F18" s="70">
        <f t="shared" si="0"/>
        <v>0</v>
      </c>
    </row>
    <row r="19" spans="1:6" ht="45" x14ac:dyDescent="0.25">
      <c r="A19" s="5">
        <v>4</v>
      </c>
      <c r="B19" s="4" t="s">
        <v>9</v>
      </c>
      <c r="C19" s="5" t="s">
        <v>10</v>
      </c>
      <c r="D19" s="9">
        <v>60</v>
      </c>
      <c r="E19" s="71"/>
      <c r="F19" s="70">
        <f t="shared" si="0"/>
        <v>0</v>
      </c>
    </row>
    <row r="20" spans="1:6" ht="45" x14ac:dyDescent="0.25">
      <c r="A20" s="5">
        <v>5</v>
      </c>
      <c r="B20" s="4" t="s">
        <v>11</v>
      </c>
      <c r="C20" s="5" t="s">
        <v>12</v>
      </c>
      <c r="D20" s="9">
        <v>2</v>
      </c>
      <c r="E20" s="71"/>
      <c r="F20" s="70">
        <f t="shared" si="0"/>
        <v>0</v>
      </c>
    </row>
    <row r="21" spans="1:6" x14ac:dyDescent="0.25">
      <c r="A21" s="5">
        <v>6</v>
      </c>
      <c r="B21" s="4" t="s">
        <v>184</v>
      </c>
      <c r="C21" s="5" t="s">
        <v>12</v>
      </c>
      <c r="D21" s="9">
        <v>1</v>
      </c>
      <c r="E21" s="71"/>
      <c r="F21" s="70">
        <f t="shared" si="0"/>
        <v>0</v>
      </c>
    </row>
    <row r="22" spans="1:6" ht="17.25" x14ac:dyDescent="0.25">
      <c r="A22" s="5">
        <v>7</v>
      </c>
      <c r="B22" s="4" t="s">
        <v>13</v>
      </c>
      <c r="C22" s="5" t="s">
        <v>14</v>
      </c>
      <c r="D22" s="9">
        <v>2</v>
      </c>
      <c r="E22" s="71"/>
      <c r="F22" s="70">
        <f t="shared" si="0"/>
        <v>0</v>
      </c>
    </row>
    <row r="23" spans="1:6" x14ac:dyDescent="0.25">
      <c r="A23" s="34"/>
      <c r="B23" s="33" t="s">
        <v>113</v>
      </c>
      <c r="C23" s="34"/>
      <c r="D23" s="35"/>
      <c r="E23" s="36"/>
      <c r="F23" s="39">
        <f>SUM(F7:F22)</f>
        <v>0</v>
      </c>
    </row>
    <row r="24" spans="1:6" x14ac:dyDescent="0.25">
      <c r="A24" s="83" t="s">
        <v>96</v>
      </c>
      <c r="B24" s="83"/>
      <c r="C24" s="83"/>
      <c r="D24" s="83"/>
      <c r="E24" s="83"/>
      <c r="F24" s="83"/>
    </row>
    <row r="25" spans="1:6" x14ac:dyDescent="0.25">
      <c r="A25" s="44" t="s">
        <v>93</v>
      </c>
      <c r="B25" s="60" t="s">
        <v>99</v>
      </c>
      <c r="C25" s="64"/>
      <c r="D25" s="44"/>
      <c r="E25" s="44"/>
      <c r="F25" s="44"/>
    </row>
    <row r="26" spans="1:6" ht="30" x14ac:dyDescent="0.25">
      <c r="A26" s="5">
        <v>1</v>
      </c>
      <c r="B26" s="4" t="s">
        <v>24</v>
      </c>
      <c r="C26" s="11" t="s">
        <v>12</v>
      </c>
      <c r="D26" s="7">
        <v>3</v>
      </c>
      <c r="E26" s="71"/>
      <c r="F26" s="71">
        <f>D26*E26</f>
        <v>0</v>
      </c>
    </row>
    <row r="27" spans="1:6" ht="30" x14ac:dyDescent="0.25">
      <c r="A27" s="5">
        <v>2</v>
      </c>
      <c r="B27" s="4" t="s">
        <v>25</v>
      </c>
      <c r="C27" s="31" t="s">
        <v>14</v>
      </c>
      <c r="D27" s="7">
        <v>24.32</v>
      </c>
      <c r="E27" s="71"/>
      <c r="F27" s="71">
        <f t="shared" ref="F27:F34" si="1">D27*E27</f>
        <v>0</v>
      </c>
    </row>
    <row r="28" spans="1:6" ht="45" x14ac:dyDescent="0.25">
      <c r="A28" s="5">
        <v>3</v>
      </c>
      <c r="B28" s="4" t="s">
        <v>26</v>
      </c>
      <c r="C28" s="31" t="s">
        <v>14</v>
      </c>
      <c r="D28" s="7">
        <v>53</v>
      </c>
      <c r="E28" s="71"/>
      <c r="F28" s="71">
        <f t="shared" si="1"/>
        <v>0</v>
      </c>
    </row>
    <row r="29" spans="1:6" ht="45" x14ac:dyDescent="0.25">
      <c r="A29" s="5">
        <v>4</v>
      </c>
      <c r="B29" s="4" t="s">
        <v>27</v>
      </c>
      <c r="C29" s="11" t="s">
        <v>8</v>
      </c>
      <c r="D29" s="7">
        <v>289</v>
      </c>
      <c r="E29" s="71"/>
      <c r="F29" s="71">
        <f t="shared" si="1"/>
        <v>0</v>
      </c>
    </row>
    <row r="30" spans="1:6" ht="30" x14ac:dyDescent="0.25">
      <c r="A30" s="5">
        <v>5</v>
      </c>
      <c r="B30" s="4" t="s">
        <v>28</v>
      </c>
      <c r="C30" s="11" t="s">
        <v>8</v>
      </c>
      <c r="D30" s="7">
        <v>260</v>
      </c>
      <c r="E30" s="71"/>
      <c r="F30" s="71">
        <f t="shared" si="1"/>
        <v>0</v>
      </c>
    </row>
    <row r="31" spans="1:6" ht="15.75" x14ac:dyDescent="0.25">
      <c r="A31" s="5">
        <v>6</v>
      </c>
      <c r="B31" s="4" t="s">
        <v>29</v>
      </c>
      <c r="C31" s="11" t="s">
        <v>8</v>
      </c>
      <c r="D31" s="7">
        <v>148</v>
      </c>
      <c r="E31" s="71"/>
      <c r="F31" s="71">
        <f t="shared" si="1"/>
        <v>0</v>
      </c>
    </row>
    <row r="32" spans="1:6" ht="30" x14ac:dyDescent="0.25">
      <c r="A32" s="5">
        <v>7</v>
      </c>
      <c r="B32" s="4" t="s">
        <v>30</v>
      </c>
      <c r="C32" s="11" t="s">
        <v>8</v>
      </c>
      <c r="D32" s="7">
        <v>80</v>
      </c>
      <c r="E32" s="71"/>
      <c r="F32" s="71">
        <f t="shared" si="1"/>
        <v>0</v>
      </c>
    </row>
    <row r="33" spans="1:6" ht="30" x14ac:dyDescent="0.25">
      <c r="A33" s="5">
        <v>8</v>
      </c>
      <c r="B33" s="4" t="s">
        <v>185</v>
      </c>
      <c r="C33" s="11" t="s">
        <v>8</v>
      </c>
      <c r="D33" s="7">
        <v>289</v>
      </c>
      <c r="E33" s="71"/>
      <c r="F33" s="71">
        <f t="shared" si="1"/>
        <v>0</v>
      </c>
    </row>
    <row r="34" spans="1:6" ht="30" x14ac:dyDescent="0.25">
      <c r="A34" s="5">
        <v>9</v>
      </c>
      <c r="B34" s="4" t="s">
        <v>31</v>
      </c>
      <c r="C34" s="11" t="s">
        <v>8</v>
      </c>
      <c r="D34" s="7">
        <v>289</v>
      </c>
      <c r="E34" s="71"/>
      <c r="F34" s="71">
        <f t="shared" si="1"/>
        <v>0</v>
      </c>
    </row>
    <row r="35" spans="1:6" ht="30" x14ac:dyDescent="0.25">
      <c r="A35" s="5">
        <v>10</v>
      </c>
      <c r="B35" s="4" t="s">
        <v>32</v>
      </c>
      <c r="C35" s="11" t="s">
        <v>8</v>
      </c>
      <c r="D35" s="7">
        <v>70</v>
      </c>
      <c r="E35" s="71"/>
      <c r="F35" s="71">
        <f>D35*E35</f>
        <v>0</v>
      </c>
    </row>
    <row r="36" spans="1:6" ht="30" x14ac:dyDescent="0.25">
      <c r="A36" s="5">
        <v>11</v>
      </c>
      <c r="B36" s="12" t="s">
        <v>186</v>
      </c>
      <c r="C36" s="11" t="s">
        <v>8</v>
      </c>
      <c r="D36" s="7">
        <v>289</v>
      </c>
      <c r="E36" s="71"/>
      <c r="F36" s="71">
        <f t="shared" ref="F36:F61" si="2">D36*E36</f>
        <v>0</v>
      </c>
    </row>
    <row r="37" spans="1:6" ht="30" x14ac:dyDescent="0.25">
      <c r="A37" s="5">
        <v>12</v>
      </c>
      <c r="B37" s="13" t="s">
        <v>33</v>
      </c>
      <c r="C37" s="14" t="s">
        <v>12</v>
      </c>
      <c r="D37" s="7">
        <v>15</v>
      </c>
      <c r="E37" s="71"/>
      <c r="F37" s="71">
        <f t="shared" si="2"/>
        <v>0</v>
      </c>
    </row>
    <row r="38" spans="1:6" ht="30" x14ac:dyDescent="0.25">
      <c r="A38" s="5">
        <v>13</v>
      </c>
      <c r="B38" s="13" t="s">
        <v>34</v>
      </c>
      <c r="C38" s="15" t="s">
        <v>12</v>
      </c>
      <c r="D38" s="9">
        <v>15</v>
      </c>
      <c r="E38" s="71"/>
      <c r="F38" s="71">
        <f t="shared" si="2"/>
        <v>0</v>
      </c>
    </row>
    <row r="39" spans="1:6" ht="30" x14ac:dyDescent="0.25">
      <c r="A39" s="42">
        <v>14</v>
      </c>
      <c r="B39" s="43" t="s">
        <v>155</v>
      </c>
      <c r="C39" s="17" t="s">
        <v>97</v>
      </c>
      <c r="D39" s="16">
        <v>6</v>
      </c>
      <c r="E39" s="73"/>
      <c r="F39" s="71">
        <f t="shared" si="2"/>
        <v>0</v>
      </c>
    </row>
    <row r="40" spans="1:6" ht="45" x14ac:dyDescent="0.25">
      <c r="A40" s="5">
        <v>15</v>
      </c>
      <c r="B40" s="4" t="s">
        <v>35</v>
      </c>
      <c r="C40" s="11" t="s">
        <v>12</v>
      </c>
      <c r="D40" s="7">
        <v>2</v>
      </c>
      <c r="E40" s="71"/>
      <c r="F40" s="71">
        <f t="shared" si="2"/>
        <v>0</v>
      </c>
    </row>
    <row r="41" spans="1:6" ht="15.75" x14ac:dyDescent="0.25">
      <c r="A41" s="5">
        <v>16</v>
      </c>
      <c r="B41" s="4" t="s">
        <v>36</v>
      </c>
      <c r="C41" s="11" t="s">
        <v>12</v>
      </c>
      <c r="D41" s="7">
        <v>3</v>
      </c>
      <c r="E41" s="71"/>
      <c r="F41" s="71">
        <f t="shared" si="2"/>
        <v>0</v>
      </c>
    </row>
    <row r="42" spans="1:6" ht="32.25" x14ac:dyDescent="0.25">
      <c r="A42" s="5">
        <v>17</v>
      </c>
      <c r="B42" s="4" t="s">
        <v>187</v>
      </c>
      <c r="C42" s="11" t="s">
        <v>12</v>
      </c>
      <c r="D42" s="7">
        <v>3</v>
      </c>
      <c r="E42" s="71"/>
      <c r="F42" s="71">
        <f t="shared" si="2"/>
        <v>0</v>
      </c>
    </row>
    <row r="43" spans="1:6" ht="32.25" x14ac:dyDescent="0.25">
      <c r="A43" s="5">
        <v>18</v>
      </c>
      <c r="B43" s="4" t="s">
        <v>188</v>
      </c>
      <c r="C43" s="11" t="s">
        <v>12</v>
      </c>
      <c r="D43" s="7">
        <v>15</v>
      </c>
      <c r="E43" s="71"/>
      <c r="F43" s="71">
        <f t="shared" si="2"/>
        <v>0</v>
      </c>
    </row>
    <row r="44" spans="1:6" ht="30" x14ac:dyDescent="0.25">
      <c r="A44" s="5">
        <v>19</v>
      </c>
      <c r="B44" s="12" t="s">
        <v>37</v>
      </c>
      <c r="C44" s="11" t="s">
        <v>12</v>
      </c>
      <c r="D44" s="7">
        <v>15</v>
      </c>
      <c r="E44" s="71"/>
      <c r="F44" s="71">
        <f t="shared" si="2"/>
        <v>0</v>
      </c>
    </row>
    <row r="45" spans="1:6" ht="30" x14ac:dyDescent="0.25">
      <c r="A45" s="5">
        <v>20</v>
      </c>
      <c r="B45" s="4" t="s">
        <v>38</v>
      </c>
      <c r="C45" s="11" t="s">
        <v>8</v>
      </c>
      <c r="D45" s="7">
        <v>100</v>
      </c>
      <c r="E45" s="71"/>
      <c r="F45" s="71">
        <f t="shared" si="2"/>
        <v>0</v>
      </c>
    </row>
    <row r="46" spans="1:6" ht="30" x14ac:dyDescent="0.25">
      <c r="A46" s="5">
        <v>21</v>
      </c>
      <c r="B46" s="13" t="s">
        <v>39</v>
      </c>
      <c r="C46" s="11" t="s">
        <v>8</v>
      </c>
      <c r="D46" s="7">
        <v>100</v>
      </c>
      <c r="E46" s="71"/>
      <c r="F46" s="71">
        <f t="shared" si="2"/>
        <v>0</v>
      </c>
    </row>
    <row r="47" spans="1:6" ht="30" x14ac:dyDescent="0.25">
      <c r="A47" s="5">
        <v>22</v>
      </c>
      <c r="B47" s="4" t="s">
        <v>40</v>
      </c>
      <c r="C47" s="11" t="s">
        <v>8</v>
      </c>
      <c r="D47" s="7">
        <v>60</v>
      </c>
      <c r="E47" s="71"/>
      <c r="F47" s="71">
        <f t="shared" si="2"/>
        <v>0</v>
      </c>
    </row>
    <row r="48" spans="1:6" ht="30" x14ac:dyDescent="0.25">
      <c r="A48" s="5">
        <v>23</v>
      </c>
      <c r="B48" s="4" t="s">
        <v>41</v>
      </c>
      <c r="C48" s="11" t="s">
        <v>12</v>
      </c>
      <c r="D48" s="7">
        <v>15</v>
      </c>
      <c r="E48" s="71"/>
      <c r="F48" s="71">
        <f t="shared" si="2"/>
        <v>0</v>
      </c>
    </row>
    <row r="49" spans="1:7" ht="30" x14ac:dyDescent="0.25">
      <c r="A49" s="5">
        <v>24</v>
      </c>
      <c r="B49" s="4" t="s">
        <v>42</v>
      </c>
      <c r="C49" s="11" t="s">
        <v>8</v>
      </c>
      <c r="D49" s="7">
        <v>3</v>
      </c>
      <c r="E49" s="71"/>
      <c r="F49" s="71">
        <f t="shared" si="2"/>
        <v>0</v>
      </c>
    </row>
    <row r="50" spans="1:7" ht="15.75" x14ac:dyDescent="0.25">
      <c r="A50" s="5">
        <v>25</v>
      </c>
      <c r="B50" s="4" t="s">
        <v>21</v>
      </c>
      <c r="C50" s="11" t="s">
        <v>12</v>
      </c>
      <c r="D50" s="7">
        <v>4</v>
      </c>
      <c r="E50" s="71"/>
      <c r="F50" s="71">
        <f t="shared" si="2"/>
        <v>0</v>
      </c>
    </row>
    <row r="51" spans="1:7" ht="15.75" x14ac:dyDescent="0.25">
      <c r="A51" s="5">
        <v>26</v>
      </c>
      <c r="B51" s="4" t="s">
        <v>22</v>
      </c>
      <c r="C51" s="11" t="s">
        <v>12</v>
      </c>
      <c r="D51" s="7">
        <v>4</v>
      </c>
      <c r="E51" s="71"/>
      <c r="F51" s="71">
        <f t="shared" si="2"/>
        <v>0</v>
      </c>
    </row>
    <row r="52" spans="1:7" ht="15.75" x14ac:dyDescent="0.25">
      <c r="A52" s="5">
        <v>27</v>
      </c>
      <c r="B52" s="4" t="s">
        <v>43</v>
      </c>
      <c r="C52" s="11" t="s">
        <v>12</v>
      </c>
      <c r="D52" s="7">
        <v>4</v>
      </c>
      <c r="E52" s="71"/>
      <c r="F52" s="71">
        <f t="shared" si="2"/>
        <v>0</v>
      </c>
    </row>
    <row r="53" spans="1:7" ht="18.75" x14ac:dyDescent="0.25">
      <c r="A53" s="5">
        <v>28</v>
      </c>
      <c r="B53" s="4" t="s">
        <v>23</v>
      </c>
      <c r="C53" s="17" t="s">
        <v>97</v>
      </c>
      <c r="D53" s="7">
        <v>25</v>
      </c>
      <c r="E53" s="71"/>
      <c r="F53" s="71">
        <f t="shared" si="2"/>
        <v>0</v>
      </c>
    </row>
    <row r="54" spans="1:7" ht="18.75" x14ac:dyDescent="0.25">
      <c r="A54" s="5">
        <v>29</v>
      </c>
      <c r="B54" s="4" t="s">
        <v>121</v>
      </c>
      <c r="C54" s="17" t="s">
        <v>98</v>
      </c>
      <c r="D54" s="7">
        <v>3</v>
      </c>
      <c r="E54" s="71"/>
      <c r="F54" s="71">
        <f t="shared" si="2"/>
        <v>0</v>
      </c>
    </row>
    <row r="55" spans="1:7" ht="45" x14ac:dyDescent="0.25">
      <c r="A55" s="5">
        <v>30</v>
      </c>
      <c r="B55" s="4" t="s">
        <v>44</v>
      </c>
      <c r="C55" s="17" t="s">
        <v>98</v>
      </c>
      <c r="D55" s="7">
        <v>3</v>
      </c>
      <c r="E55" s="71"/>
      <c r="F55" s="71">
        <f t="shared" si="2"/>
        <v>0</v>
      </c>
    </row>
    <row r="56" spans="1:7" ht="17.25" customHeight="1" x14ac:dyDescent="0.25">
      <c r="A56" s="61" t="s">
        <v>94</v>
      </c>
      <c r="B56" s="60" t="s">
        <v>100</v>
      </c>
      <c r="C56" s="62"/>
      <c r="D56" s="62"/>
      <c r="E56" s="63"/>
      <c r="F56" s="63"/>
      <c r="G56" s="26"/>
    </row>
    <row r="57" spans="1:7" ht="30" x14ac:dyDescent="0.25">
      <c r="A57" s="5">
        <v>1</v>
      </c>
      <c r="B57" s="18" t="s">
        <v>101</v>
      </c>
      <c r="C57" s="15" t="s">
        <v>12</v>
      </c>
      <c r="D57" s="7">
        <v>1</v>
      </c>
      <c r="E57" s="71"/>
      <c r="F57" s="71">
        <f t="shared" si="2"/>
        <v>0</v>
      </c>
    </row>
    <row r="58" spans="1:7" ht="30" x14ac:dyDescent="0.25">
      <c r="A58" s="5">
        <v>2</v>
      </c>
      <c r="B58" s="18" t="s">
        <v>45</v>
      </c>
      <c r="C58" s="15" t="s">
        <v>12</v>
      </c>
      <c r="D58" s="7">
        <v>1</v>
      </c>
      <c r="E58" s="71"/>
      <c r="F58" s="71">
        <f>D58*E58</f>
        <v>0</v>
      </c>
    </row>
    <row r="59" spans="1:7" ht="30" x14ac:dyDescent="0.25">
      <c r="A59" s="5">
        <v>3</v>
      </c>
      <c r="B59" s="19" t="s">
        <v>46</v>
      </c>
      <c r="C59" s="15" t="s">
        <v>12</v>
      </c>
      <c r="D59" s="7">
        <v>1</v>
      </c>
      <c r="E59" s="71"/>
      <c r="F59" s="71">
        <f t="shared" si="2"/>
        <v>0</v>
      </c>
    </row>
    <row r="60" spans="1:7" x14ac:dyDescent="0.25">
      <c r="A60" s="5">
        <v>4</v>
      </c>
      <c r="B60" s="19" t="s">
        <v>47</v>
      </c>
      <c r="C60" s="15" t="s">
        <v>12</v>
      </c>
      <c r="D60" s="7">
        <v>5</v>
      </c>
      <c r="E60" s="71"/>
      <c r="F60" s="71">
        <f t="shared" si="2"/>
        <v>0</v>
      </c>
    </row>
    <row r="61" spans="1:7" ht="30" x14ac:dyDescent="0.25">
      <c r="A61" s="5">
        <v>5</v>
      </c>
      <c r="B61" s="19" t="s">
        <v>48</v>
      </c>
      <c r="C61" s="15" t="s">
        <v>12</v>
      </c>
      <c r="D61" s="7">
        <v>10</v>
      </c>
      <c r="E61" s="71"/>
      <c r="F61" s="71">
        <f t="shared" si="2"/>
        <v>0</v>
      </c>
    </row>
    <row r="62" spans="1:7" ht="30" x14ac:dyDescent="0.25">
      <c r="A62" s="5">
        <v>6</v>
      </c>
      <c r="B62" s="19" t="s">
        <v>49</v>
      </c>
      <c r="C62" s="15" t="s">
        <v>12</v>
      </c>
      <c r="D62" s="7">
        <v>10</v>
      </c>
      <c r="E62" s="71"/>
      <c r="F62" s="71">
        <f>D62*E62</f>
        <v>0</v>
      </c>
    </row>
    <row r="63" spans="1:7" ht="30" x14ac:dyDescent="0.25">
      <c r="A63" s="5">
        <v>7</v>
      </c>
      <c r="B63" s="19" t="s">
        <v>50</v>
      </c>
      <c r="C63" s="15" t="s">
        <v>12</v>
      </c>
      <c r="D63" s="7">
        <v>1</v>
      </c>
      <c r="E63" s="71"/>
      <c r="F63" s="71">
        <f t="shared" ref="F63:F73" si="3">D63*E63</f>
        <v>0</v>
      </c>
    </row>
    <row r="64" spans="1:7" x14ac:dyDescent="0.25">
      <c r="A64" s="5">
        <v>8</v>
      </c>
      <c r="B64" s="19" t="s">
        <v>51</v>
      </c>
      <c r="C64" s="15" t="s">
        <v>8</v>
      </c>
      <c r="D64" s="7">
        <v>14</v>
      </c>
      <c r="E64" s="71"/>
      <c r="F64" s="71">
        <f t="shared" si="3"/>
        <v>0</v>
      </c>
    </row>
    <row r="65" spans="1:6" x14ac:dyDescent="0.25">
      <c r="A65" s="5">
        <v>9</v>
      </c>
      <c r="B65" s="18" t="s">
        <v>52</v>
      </c>
      <c r="C65" s="15" t="s">
        <v>8</v>
      </c>
      <c r="D65" s="7">
        <v>14</v>
      </c>
      <c r="E65" s="71"/>
      <c r="F65" s="71">
        <f t="shared" si="3"/>
        <v>0</v>
      </c>
    </row>
    <row r="66" spans="1:6" ht="45" x14ac:dyDescent="0.25">
      <c r="A66" s="5">
        <v>10</v>
      </c>
      <c r="B66" s="18" t="s">
        <v>53</v>
      </c>
      <c r="C66" s="15" t="s">
        <v>8</v>
      </c>
      <c r="D66" s="7">
        <v>14</v>
      </c>
      <c r="E66" s="71"/>
      <c r="F66" s="71">
        <f t="shared" si="3"/>
        <v>0</v>
      </c>
    </row>
    <row r="67" spans="1:6" ht="45" x14ac:dyDescent="0.25">
      <c r="A67" s="5">
        <v>11</v>
      </c>
      <c r="B67" s="18" t="s">
        <v>54</v>
      </c>
      <c r="C67" s="15" t="s">
        <v>8</v>
      </c>
      <c r="D67" s="7">
        <v>12</v>
      </c>
      <c r="E67" s="71"/>
      <c r="F67" s="71">
        <f t="shared" si="3"/>
        <v>0</v>
      </c>
    </row>
    <row r="68" spans="1:6" ht="18.75" x14ac:dyDescent="0.25">
      <c r="A68" s="21">
        <v>12</v>
      </c>
      <c r="B68" s="20" t="s">
        <v>55</v>
      </c>
      <c r="C68" s="17" t="s">
        <v>98</v>
      </c>
      <c r="D68" s="7">
        <v>1.5</v>
      </c>
      <c r="E68" s="71"/>
      <c r="F68" s="71">
        <f>D68*E68</f>
        <v>0</v>
      </c>
    </row>
    <row r="69" spans="1:6" x14ac:dyDescent="0.25">
      <c r="A69" s="21">
        <v>13</v>
      </c>
      <c r="B69" s="18" t="s">
        <v>56</v>
      </c>
      <c r="C69" s="15" t="s">
        <v>12</v>
      </c>
      <c r="D69" s="7">
        <v>2</v>
      </c>
      <c r="E69" s="71"/>
      <c r="F69" s="71">
        <f t="shared" si="3"/>
        <v>0</v>
      </c>
    </row>
    <row r="70" spans="1:6" x14ac:dyDescent="0.25">
      <c r="A70" s="21">
        <v>14</v>
      </c>
      <c r="B70" s="19" t="s">
        <v>57</v>
      </c>
      <c r="C70" s="15" t="s">
        <v>12</v>
      </c>
      <c r="D70" s="7">
        <v>6</v>
      </c>
      <c r="E70" s="71"/>
      <c r="F70" s="71">
        <f t="shared" si="3"/>
        <v>0</v>
      </c>
    </row>
    <row r="71" spans="1:6" x14ac:dyDescent="0.25">
      <c r="A71" s="21">
        <v>15</v>
      </c>
      <c r="B71" s="19" t="s">
        <v>21</v>
      </c>
      <c r="C71" s="15" t="s">
        <v>12</v>
      </c>
      <c r="D71" s="7">
        <v>1</v>
      </c>
      <c r="E71" s="71"/>
      <c r="F71" s="71">
        <f t="shared" si="3"/>
        <v>0</v>
      </c>
    </row>
    <row r="72" spans="1:6" x14ac:dyDescent="0.25">
      <c r="A72" s="21">
        <v>16</v>
      </c>
      <c r="B72" s="19" t="s">
        <v>22</v>
      </c>
      <c r="C72" s="15" t="s">
        <v>12</v>
      </c>
      <c r="D72" s="7">
        <v>1</v>
      </c>
      <c r="E72" s="71"/>
      <c r="F72" s="71">
        <f t="shared" si="3"/>
        <v>0</v>
      </c>
    </row>
    <row r="73" spans="1:6" ht="30" x14ac:dyDescent="0.25">
      <c r="A73" s="21">
        <v>17</v>
      </c>
      <c r="B73" s="18" t="s">
        <v>58</v>
      </c>
      <c r="C73" s="15" t="s">
        <v>78</v>
      </c>
      <c r="D73" s="7">
        <v>7</v>
      </c>
      <c r="E73" s="71"/>
      <c r="F73" s="71">
        <f t="shared" si="3"/>
        <v>0</v>
      </c>
    </row>
    <row r="74" spans="1:6" ht="30" x14ac:dyDescent="0.25">
      <c r="A74" s="65" t="s">
        <v>102</v>
      </c>
      <c r="B74" s="66" t="s">
        <v>115</v>
      </c>
      <c r="C74" s="67"/>
      <c r="D74" s="68"/>
      <c r="E74" s="69"/>
      <c r="F74" s="69"/>
    </row>
    <row r="75" spans="1:6" x14ac:dyDescent="0.25">
      <c r="A75" s="21">
        <v>1</v>
      </c>
      <c r="B75" s="18" t="s">
        <v>61</v>
      </c>
      <c r="C75" s="15" t="s">
        <v>12</v>
      </c>
      <c r="D75" s="7">
        <v>1</v>
      </c>
      <c r="E75" s="71"/>
      <c r="F75" s="71">
        <f>D75*E75</f>
        <v>0</v>
      </c>
    </row>
    <row r="76" spans="1:6" x14ac:dyDescent="0.25">
      <c r="A76" s="21">
        <v>2</v>
      </c>
      <c r="B76" s="18" t="s">
        <v>62</v>
      </c>
      <c r="C76" s="15" t="s">
        <v>12</v>
      </c>
      <c r="D76" s="7">
        <v>1</v>
      </c>
      <c r="E76" s="71"/>
      <c r="F76" s="71">
        <f t="shared" ref="F76:F89" si="4">D76*E76</f>
        <v>0</v>
      </c>
    </row>
    <row r="77" spans="1:6" x14ac:dyDescent="0.25">
      <c r="A77" s="21">
        <v>3</v>
      </c>
      <c r="B77" s="18" t="s">
        <v>63</v>
      </c>
      <c r="C77" s="15" t="s">
        <v>12</v>
      </c>
      <c r="D77" s="7">
        <v>1</v>
      </c>
      <c r="E77" s="71"/>
      <c r="F77" s="71">
        <f t="shared" si="4"/>
        <v>0</v>
      </c>
    </row>
    <row r="78" spans="1:6" x14ac:dyDescent="0.25">
      <c r="A78" s="21">
        <v>4</v>
      </c>
      <c r="B78" s="18" t="s">
        <v>64</v>
      </c>
      <c r="C78" s="15" t="s">
        <v>12</v>
      </c>
      <c r="D78" s="7">
        <v>1</v>
      </c>
      <c r="E78" s="71"/>
      <c r="F78" s="71">
        <f t="shared" si="4"/>
        <v>0</v>
      </c>
    </row>
    <row r="79" spans="1:6" ht="30" x14ac:dyDescent="0.25">
      <c r="A79" s="21">
        <v>5</v>
      </c>
      <c r="B79" s="18" t="s">
        <v>65</v>
      </c>
      <c r="C79" s="15" t="s">
        <v>12</v>
      </c>
      <c r="D79" s="7">
        <v>1</v>
      </c>
      <c r="E79" s="71"/>
      <c r="F79" s="71">
        <f t="shared" si="4"/>
        <v>0</v>
      </c>
    </row>
    <row r="80" spans="1:6" x14ac:dyDescent="0.25">
      <c r="A80" s="21">
        <v>6</v>
      </c>
      <c r="B80" s="18" t="s">
        <v>66</v>
      </c>
      <c r="C80" s="15" t="s">
        <v>12</v>
      </c>
      <c r="D80" s="7">
        <v>1</v>
      </c>
      <c r="E80" s="71"/>
      <c r="F80" s="71">
        <f t="shared" si="4"/>
        <v>0</v>
      </c>
    </row>
    <row r="81" spans="1:7" ht="30" x14ac:dyDescent="0.25">
      <c r="A81" s="21">
        <v>7</v>
      </c>
      <c r="B81" s="18" t="s">
        <v>67</v>
      </c>
      <c r="C81" s="15" t="s">
        <v>12</v>
      </c>
      <c r="D81" s="7">
        <v>1</v>
      </c>
      <c r="E81" s="71"/>
      <c r="F81" s="71">
        <f t="shared" si="4"/>
        <v>0</v>
      </c>
    </row>
    <row r="82" spans="1:7" ht="30" x14ac:dyDescent="0.25">
      <c r="A82" s="21">
        <v>8</v>
      </c>
      <c r="B82" s="18" t="s">
        <v>68</v>
      </c>
      <c r="C82" s="15" t="s">
        <v>12</v>
      </c>
      <c r="D82" s="7">
        <v>2</v>
      </c>
      <c r="E82" s="71"/>
      <c r="F82" s="71">
        <f t="shared" si="4"/>
        <v>0</v>
      </c>
    </row>
    <row r="83" spans="1:7" x14ac:dyDescent="0.25">
      <c r="A83" s="21">
        <v>9</v>
      </c>
      <c r="B83" s="18" t="s">
        <v>69</v>
      </c>
      <c r="C83" s="15" t="s">
        <v>12</v>
      </c>
      <c r="D83" s="7">
        <v>1</v>
      </c>
      <c r="E83" s="71"/>
      <c r="F83" s="71">
        <f t="shared" si="4"/>
        <v>0</v>
      </c>
    </row>
    <row r="84" spans="1:7" x14ac:dyDescent="0.25">
      <c r="A84" s="21">
        <v>10</v>
      </c>
      <c r="B84" s="18" t="s">
        <v>70</v>
      </c>
      <c r="C84" s="15" t="s">
        <v>12</v>
      </c>
      <c r="D84" s="7">
        <v>2</v>
      </c>
      <c r="E84" s="71"/>
      <c r="F84" s="71">
        <f t="shared" si="4"/>
        <v>0</v>
      </c>
    </row>
    <row r="85" spans="1:7" x14ac:dyDescent="0.25">
      <c r="A85" s="21">
        <v>11</v>
      </c>
      <c r="B85" s="18" t="s">
        <v>71</v>
      </c>
      <c r="C85" s="15" t="s">
        <v>12</v>
      </c>
      <c r="D85" s="7">
        <v>1</v>
      </c>
      <c r="E85" s="71"/>
      <c r="F85" s="71">
        <f t="shared" si="4"/>
        <v>0</v>
      </c>
    </row>
    <row r="86" spans="1:7" ht="30" x14ac:dyDescent="0.25">
      <c r="A86" s="7">
        <v>12</v>
      </c>
      <c r="B86" s="18" t="s">
        <v>72</v>
      </c>
      <c r="C86" s="15" t="s">
        <v>12</v>
      </c>
      <c r="D86" s="7">
        <v>2</v>
      </c>
      <c r="E86" s="71"/>
      <c r="F86" s="71">
        <f t="shared" si="4"/>
        <v>0</v>
      </c>
    </row>
    <row r="87" spans="1:7" ht="17.25" x14ac:dyDescent="0.25">
      <c r="A87" s="7">
        <v>13</v>
      </c>
      <c r="B87" s="18" t="s">
        <v>73</v>
      </c>
      <c r="C87" s="15" t="s">
        <v>12</v>
      </c>
      <c r="D87" s="7">
        <v>1</v>
      </c>
      <c r="E87" s="71"/>
      <c r="F87" s="71">
        <f t="shared" si="4"/>
        <v>0</v>
      </c>
    </row>
    <row r="88" spans="1:7" ht="30" x14ac:dyDescent="0.25">
      <c r="A88" s="21">
        <v>14</v>
      </c>
      <c r="B88" s="18" t="s">
        <v>59</v>
      </c>
      <c r="C88" s="15" t="s">
        <v>12</v>
      </c>
      <c r="D88" s="7">
        <v>6</v>
      </c>
      <c r="E88" s="71"/>
      <c r="F88" s="71">
        <f t="shared" si="4"/>
        <v>0</v>
      </c>
    </row>
    <row r="89" spans="1:7" x14ac:dyDescent="0.25">
      <c r="A89" s="21">
        <v>15</v>
      </c>
      <c r="B89" s="18" t="s">
        <v>60</v>
      </c>
      <c r="C89" s="15" t="s">
        <v>12</v>
      </c>
      <c r="D89" s="7">
        <v>2</v>
      </c>
      <c r="E89" s="71"/>
      <c r="F89" s="71">
        <f t="shared" si="4"/>
        <v>0</v>
      </c>
    </row>
    <row r="90" spans="1:7" x14ac:dyDescent="0.25">
      <c r="A90" s="34"/>
      <c r="B90" s="33" t="s">
        <v>112</v>
      </c>
      <c r="C90" s="38"/>
      <c r="D90" s="35"/>
      <c r="E90" s="40"/>
      <c r="F90" s="41">
        <f>SUM(F26:F89)</f>
        <v>0</v>
      </c>
    </row>
    <row r="91" spans="1:7" x14ac:dyDescent="0.25">
      <c r="A91" s="83" t="s">
        <v>116</v>
      </c>
      <c r="B91" s="83"/>
      <c r="C91" s="83"/>
      <c r="D91" s="83"/>
      <c r="E91" s="83"/>
      <c r="F91" s="83"/>
    </row>
    <row r="92" spans="1:7" ht="15.75" customHeight="1" x14ac:dyDescent="0.25">
      <c r="A92" s="48">
        <v>1</v>
      </c>
      <c r="B92" s="43" t="s">
        <v>172</v>
      </c>
      <c r="C92" s="42" t="s">
        <v>14</v>
      </c>
      <c r="D92" s="16">
        <v>450</v>
      </c>
      <c r="E92" s="73"/>
      <c r="F92" s="73">
        <f>D92*E92</f>
        <v>0</v>
      </c>
      <c r="G92" s="26"/>
    </row>
    <row r="93" spans="1:7" ht="17.25" x14ac:dyDescent="0.25">
      <c r="A93" s="48">
        <v>2</v>
      </c>
      <c r="B93" s="43" t="s">
        <v>74</v>
      </c>
      <c r="C93" s="42" t="s">
        <v>14</v>
      </c>
      <c r="D93" s="16">
        <v>190</v>
      </c>
      <c r="E93" s="73"/>
      <c r="F93" s="73">
        <f t="shared" ref="F93:F95" si="5">D93*E93</f>
        <v>0</v>
      </c>
    </row>
    <row r="94" spans="1:7" ht="30" x14ac:dyDescent="0.25">
      <c r="A94" s="48">
        <v>3</v>
      </c>
      <c r="B94" s="43" t="s">
        <v>176</v>
      </c>
      <c r="C94" s="42" t="s">
        <v>14</v>
      </c>
      <c r="D94" s="16">
        <v>170</v>
      </c>
      <c r="E94" s="73"/>
      <c r="F94" s="73">
        <f t="shared" si="5"/>
        <v>0</v>
      </c>
    </row>
    <row r="95" spans="1:7" ht="30" x14ac:dyDescent="0.25">
      <c r="A95" s="48">
        <v>4</v>
      </c>
      <c r="B95" s="43" t="s">
        <v>163</v>
      </c>
      <c r="C95" s="42" t="s">
        <v>78</v>
      </c>
      <c r="D95" s="16">
        <v>20</v>
      </c>
      <c r="E95" s="73"/>
      <c r="F95" s="73">
        <f t="shared" si="5"/>
        <v>0</v>
      </c>
    </row>
    <row r="96" spans="1:7" ht="17.25" x14ac:dyDescent="0.25">
      <c r="A96" s="47">
        <v>5</v>
      </c>
      <c r="B96" s="45" t="s">
        <v>164</v>
      </c>
      <c r="C96" s="42" t="s">
        <v>78</v>
      </c>
      <c r="D96" s="16">
        <v>56</v>
      </c>
      <c r="E96" s="73"/>
      <c r="F96" s="73">
        <f>D96*E96</f>
        <v>0</v>
      </c>
    </row>
    <row r="97" spans="1:6" ht="17.25" x14ac:dyDescent="0.25">
      <c r="A97" s="48">
        <v>6</v>
      </c>
      <c r="B97" s="43" t="s">
        <v>165</v>
      </c>
      <c r="C97" s="42" t="s">
        <v>78</v>
      </c>
      <c r="D97" s="16">
        <v>640</v>
      </c>
      <c r="E97" s="73"/>
      <c r="F97" s="73">
        <f t="shared" ref="F97:F113" si="6">D97*E97</f>
        <v>0</v>
      </c>
    </row>
    <row r="98" spans="1:6" ht="17.25" x14ac:dyDescent="0.25">
      <c r="A98" s="48">
        <v>7</v>
      </c>
      <c r="B98" s="43" t="s">
        <v>166</v>
      </c>
      <c r="C98" s="42" t="s">
        <v>78</v>
      </c>
      <c r="D98" s="16">
        <v>4</v>
      </c>
      <c r="E98" s="73"/>
      <c r="F98" s="73">
        <f t="shared" si="6"/>
        <v>0</v>
      </c>
    </row>
    <row r="99" spans="1:6" ht="17.25" x14ac:dyDescent="0.25">
      <c r="A99" s="48">
        <v>8</v>
      </c>
      <c r="B99" s="43" t="s">
        <v>167</v>
      </c>
      <c r="C99" s="42" t="s">
        <v>78</v>
      </c>
      <c r="D99" s="16">
        <v>20</v>
      </c>
      <c r="E99" s="73"/>
      <c r="F99" s="73">
        <f t="shared" si="6"/>
        <v>0</v>
      </c>
    </row>
    <row r="100" spans="1:6" ht="17.25" x14ac:dyDescent="0.25">
      <c r="A100" s="48">
        <v>9</v>
      </c>
      <c r="B100" s="43" t="s">
        <v>160</v>
      </c>
      <c r="C100" s="42" t="s">
        <v>14</v>
      </c>
      <c r="D100" s="16">
        <v>30</v>
      </c>
      <c r="E100" s="73"/>
      <c r="F100" s="73">
        <f t="shared" si="6"/>
        <v>0</v>
      </c>
    </row>
    <row r="101" spans="1:6" ht="17.25" x14ac:dyDescent="0.25">
      <c r="A101" s="48">
        <v>10</v>
      </c>
      <c r="B101" s="43" t="s">
        <v>156</v>
      </c>
      <c r="C101" s="42" t="s">
        <v>14</v>
      </c>
      <c r="D101" s="16">
        <v>4</v>
      </c>
      <c r="E101" s="73"/>
      <c r="F101" s="73">
        <f t="shared" si="6"/>
        <v>0</v>
      </c>
    </row>
    <row r="102" spans="1:6" ht="17.25" x14ac:dyDescent="0.25">
      <c r="A102" s="48">
        <v>11</v>
      </c>
      <c r="B102" s="43" t="s">
        <v>157</v>
      </c>
      <c r="C102" s="42" t="s">
        <v>14</v>
      </c>
      <c r="D102" s="16">
        <v>17</v>
      </c>
      <c r="E102" s="73"/>
      <c r="F102" s="73">
        <f t="shared" si="6"/>
        <v>0</v>
      </c>
    </row>
    <row r="103" spans="1:6" ht="17.25" x14ac:dyDescent="0.25">
      <c r="A103" s="48">
        <v>12</v>
      </c>
      <c r="B103" s="43" t="s">
        <v>158</v>
      </c>
      <c r="C103" s="42" t="s">
        <v>14</v>
      </c>
      <c r="D103" s="16">
        <v>80</v>
      </c>
      <c r="E103" s="73"/>
      <c r="F103" s="73">
        <f t="shared" si="6"/>
        <v>0</v>
      </c>
    </row>
    <row r="104" spans="1:6" ht="17.25" x14ac:dyDescent="0.25">
      <c r="A104" s="48">
        <v>13</v>
      </c>
      <c r="B104" s="43" t="s">
        <v>159</v>
      </c>
      <c r="C104" s="42" t="s">
        <v>14</v>
      </c>
      <c r="D104" s="16">
        <v>1</v>
      </c>
      <c r="E104" s="73"/>
      <c r="F104" s="73">
        <f t="shared" si="6"/>
        <v>0</v>
      </c>
    </row>
    <row r="105" spans="1:6" ht="17.25" x14ac:dyDescent="0.25">
      <c r="A105" s="48">
        <v>14</v>
      </c>
      <c r="B105" s="43" t="s">
        <v>168</v>
      </c>
      <c r="C105" s="42" t="s">
        <v>14</v>
      </c>
      <c r="D105" s="16">
        <v>4</v>
      </c>
      <c r="E105" s="73"/>
      <c r="F105" s="73">
        <f t="shared" si="6"/>
        <v>0</v>
      </c>
    </row>
    <row r="106" spans="1:6" ht="30" x14ac:dyDescent="0.25">
      <c r="A106" s="47">
        <v>15</v>
      </c>
      <c r="B106" s="45" t="s">
        <v>161</v>
      </c>
      <c r="C106" s="46" t="s">
        <v>10</v>
      </c>
      <c r="D106" s="16">
        <v>190</v>
      </c>
      <c r="E106" s="73"/>
      <c r="F106" s="73">
        <f t="shared" si="6"/>
        <v>0</v>
      </c>
    </row>
    <row r="107" spans="1:6" ht="30" x14ac:dyDescent="0.25">
      <c r="A107" s="47">
        <v>16</v>
      </c>
      <c r="B107" s="45" t="s">
        <v>177</v>
      </c>
      <c r="C107" s="46" t="s">
        <v>10</v>
      </c>
      <c r="D107" s="16">
        <v>617</v>
      </c>
      <c r="E107" s="73"/>
      <c r="F107" s="73">
        <f t="shared" si="6"/>
        <v>0</v>
      </c>
    </row>
    <row r="108" spans="1:6" x14ac:dyDescent="0.25">
      <c r="A108" s="47">
        <v>17</v>
      </c>
      <c r="B108" s="45" t="s">
        <v>178</v>
      </c>
      <c r="C108" s="46" t="s">
        <v>10</v>
      </c>
      <c r="D108" s="16">
        <v>17780</v>
      </c>
      <c r="E108" s="73"/>
      <c r="F108" s="73">
        <f t="shared" si="6"/>
        <v>0</v>
      </c>
    </row>
    <row r="109" spans="1:6" ht="30" x14ac:dyDescent="0.25">
      <c r="A109" s="47">
        <v>18</v>
      </c>
      <c r="B109" s="45" t="s">
        <v>179</v>
      </c>
      <c r="C109" s="46" t="s">
        <v>10</v>
      </c>
      <c r="D109" s="16">
        <v>41</v>
      </c>
      <c r="E109" s="73"/>
      <c r="F109" s="73">
        <f t="shared" si="6"/>
        <v>0</v>
      </c>
    </row>
    <row r="110" spans="1:6" ht="30" x14ac:dyDescent="0.25">
      <c r="A110" s="47">
        <v>19</v>
      </c>
      <c r="B110" s="45" t="s">
        <v>162</v>
      </c>
      <c r="C110" s="46" t="s">
        <v>10</v>
      </c>
      <c r="D110" s="16">
        <v>278</v>
      </c>
      <c r="E110" s="73"/>
      <c r="F110" s="73">
        <f t="shared" si="6"/>
        <v>0</v>
      </c>
    </row>
    <row r="111" spans="1:6" x14ac:dyDescent="0.25">
      <c r="A111" s="47">
        <v>20</v>
      </c>
      <c r="B111" s="45" t="s">
        <v>114</v>
      </c>
      <c r="C111" s="46" t="s">
        <v>10</v>
      </c>
      <c r="D111" s="16">
        <v>3534</v>
      </c>
      <c r="E111" s="73"/>
      <c r="F111" s="73">
        <f t="shared" si="6"/>
        <v>0</v>
      </c>
    </row>
    <row r="112" spans="1:6" ht="30" x14ac:dyDescent="0.25">
      <c r="A112" s="47">
        <v>21</v>
      </c>
      <c r="B112" s="45" t="s">
        <v>123</v>
      </c>
      <c r="C112" s="42" t="s">
        <v>14</v>
      </c>
      <c r="D112" s="16">
        <v>1</v>
      </c>
      <c r="E112" s="73"/>
      <c r="F112" s="73">
        <f t="shared" si="6"/>
        <v>0</v>
      </c>
    </row>
    <row r="113" spans="1:6" ht="60" x14ac:dyDescent="0.25">
      <c r="A113" s="47">
        <v>22</v>
      </c>
      <c r="B113" s="45" t="s">
        <v>109</v>
      </c>
      <c r="C113" s="42" t="s">
        <v>12</v>
      </c>
      <c r="D113" s="16">
        <v>1</v>
      </c>
      <c r="E113" s="73"/>
      <c r="F113" s="73">
        <f t="shared" si="6"/>
        <v>0</v>
      </c>
    </row>
    <row r="114" spans="1:6" x14ac:dyDescent="0.25">
      <c r="A114" s="32"/>
      <c r="B114" s="33" t="s">
        <v>111</v>
      </c>
      <c r="C114" s="34"/>
      <c r="D114" s="35"/>
      <c r="E114" s="36"/>
      <c r="F114" s="37">
        <f>SUM(F92:F113)</f>
        <v>0</v>
      </c>
    </row>
    <row r="115" spans="1:6" x14ac:dyDescent="0.25">
      <c r="A115" s="83" t="s">
        <v>117</v>
      </c>
      <c r="B115" s="83"/>
      <c r="C115" s="83"/>
      <c r="D115" s="83"/>
      <c r="E115" s="83"/>
      <c r="F115" s="83"/>
    </row>
    <row r="116" spans="1:6" s="22" customFormat="1" ht="15" customHeight="1" x14ac:dyDescent="0.25">
      <c r="A116" s="49" t="s">
        <v>93</v>
      </c>
      <c r="B116" s="50" t="s">
        <v>75</v>
      </c>
      <c r="C116" s="29"/>
      <c r="D116" s="24"/>
      <c r="E116" s="74"/>
      <c r="F116" s="74"/>
    </row>
    <row r="117" spans="1:6" s="22" customFormat="1" ht="60" x14ac:dyDescent="0.25">
      <c r="A117" s="47">
        <v>1</v>
      </c>
      <c r="B117" s="45" t="s">
        <v>118</v>
      </c>
      <c r="C117" s="42" t="s">
        <v>14</v>
      </c>
      <c r="D117" s="24">
        <v>908</v>
      </c>
      <c r="E117" s="73"/>
      <c r="F117" s="73">
        <f>D117*E117</f>
        <v>0</v>
      </c>
    </row>
    <row r="118" spans="1:6" s="22" customFormat="1" ht="17.25" x14ac:dyDescent="0.25">
      <c r="A118" s="47">
        <v>2</v>
      </c>
      <c r="B118" s="45" t="s">
        <v>76</v>
      </c>
      <c r="C118" s="42" t="s">
        <v>14</v>
      </c>
      <c r="D118" s="24">
        <v>2</v>
      </c>
      <c r="E118" s="73"/>
      <c r="F118" s="73">
        <f t="shared" ref="F118:F131" si="7">D118*E118</f>
        <v>0</v>
      </c>
    </row>
    <row r="119" spans="1:6" s="22" customFormat="1" ht="45" x14ac:dyDescent="0.25">
      <c r="A119" s="47">
        <v>3</v>
      </c>
      <c r="B119" s="45" t="s">
        <v>77</v>
      </c>
      <c r="C119" s="51" t="s">
        <v>78</v>
      </c>
      <c r="D119" s="24">
        <v>20</v>
      </c>
      <c r="E119" s="73"/>
      <c r="F119" s="73">
        <f t="shared" si="7"/>
        <v>0</v>
      </c>
    </row>
    <row r="120" spans="1:6" x14ac:dyDescent="0.25">
      <c r="A120" s="49" t="s">
        <v>94</v>
      </c>
      <c r="B120" s="50" t="s">
        <v>79</v>
      </c>
      <c r="C120" s="51"/>
      <c r="D120" s="24"/>
      <c r="E120" s="73"/>
      <c r="F120" s="73">
        <f t="shared" si="7"/>
        <v>0</v>
      </c>
    </row>
    <row r="121" spans="1:6" ht="30" x14ac:dyDescent="0.25">
      <c r="A121" s="47">
        <v>1</v>
      </c>
      <c r="B121" s="45" t="s">
        <v>80</v>
      </c>
      <c r="C121" s="42" t="s">
        <v>14</v>
      </c>
      <c r="D121" s="24">
        <v>208</v>
      </c>
      <c r="E121" s="73"/>
      <c r="F121" s="73">
        <f t="shared" si="7"/>
        <v>0</v>
      </c>
    </row>
    <row r="122" spans="1:6" x14ac:dyDescent="0.25">
      <c r="A122" s="49" t="s">
        <v>102</v>
      </c>
      <c r="B122" s="50" t="s">
        <v>81</v>
      </c>
      <c r="C122" s="52"/>
      <c r="D122" s="24"/>
      <c r="E122" s="73"/>
      <c r="F122" s="73">
        <f t="shared" si="7"/>
        <v>0</v>
      </c>
    </row>
    <row r="123" spans="1:6" ht="45" x14ac:dyDescent="0.25">
      <c r="A123" s="47">
        <v>1</v>
      </c>
      <c r="B123" s="45" t="s">
        <v>119</v>
      </c>
      <c r="C123" s="42" t="s">
        <v>14</v>
      </c>
      <c r="D123" s="24">
        <v>45</v>
      </c>
      <c r="E123" s="73"/>
      <c r="F123" s="73">
        <f t="shared" si="7"/>
        <v>0</v>
      </c>
    </row>
    <row r="124" spans="1:6" x14ac:dyDescent="0.25">
      <c r="A124" s="49" t="s">
        <v>103</v>
      </c>
      <c r="B124" s="50" t="s">
        <v>82</v>
      </c>
      <c r="C124" s="42"/>
      <c r="D124" s="24"/>
      <c r="E124" s="73"/>
      <c r="F124" s="73">
        <f t="shared" si="7"/>
        <v>0</v>
      </c>
    </row>
    <row r="125" spans="1:6" ht="17.25" x14ac:dyDescent="0.25">
      <c r="A125" s="47">
        <v>1</v>
      </c>
      <c r="B125" s="45" t="s">
        <v>83</v>
      </c>
      <c r="C125" s="42" t="s">
        <v>14</v>
      </c>
      <c r="D125" s="24">
        <v>21.3</v>
      </c>
      <c r="E125" s="73"/>
      <c r="F125" s="73">
        <f t="shared" si="7"/>
        <v>0</v>
      </c>
    </row>
    <row r="126" spans="1:6" ht="30" x14ac:dyDescent="0.25">
      <c r="A126" s="47">
        <v>2</v>
      </c>
      <c r="B126" s="45" t="s">
        <v>84</v>
      </c>
      <c r="C126" s="42" t="s">
        <v>14</v>
      </c>
      <c r="D126" s="24">
        <v>14.2</v>
      </c>
      <c r="E126" s="73"/>
      <c r="F126" s="73">
        <f t="shared" si="7"/>
        <v>0</v>
      </c>
    </row>
    <row r="127" spans="1:6" ht="30" x14ac:dyDescent="0.25">
      <c r="A127" s="53">
        <v>3</v>
      </c>
      <c r="B127" s="45" t="s">
        <v>122</v>
      </c>
      <c r="C127" s="42" t="s">
        <v>14</v>
      </c>
      <c r="D127" s="24">
        <v>3.5</v>
      </c>
      <c r="E127" s="73"/>
      <c r="F127" s="73">
        <f t="shared" si="7"/>
        <v>0</v>
      </c>
    </row>
    <row r="128" spans="1:6" ht="30" x14ac:dyDescent="0.25">
      <c r="A128" s="53">
        <v>4</v>
      </c>
      <c r="B128" s="45" t="s">
        <v>85</v>
      </c>
      <c r="C128" s="42" t="s">
        <v>78</v>
      </c>
      <c r="D128" s="24">
        <v>64</v>
      </c>
      <c r="E128" s="73"/>
      <c r="F128" s="73">
        <f t="shared" si="7"/>
        <v>0</v>
      </c>
    </row>
    <row r="129" spans="1:6" ht="45" x14ac:dyDescent="0.25">
      <c r="A129" s="53">
        <v>5</v>
      </c>
      <c r="B129" s="45" t="s">
        <v>86</v>
      </c>
      <c r="C129" s="51" t="s">
        <v>8</v>
      </c>
      <c r="D129" s="24">
        <v>250</v>
      </c>
      <c r="E129" s="73"/>
      <c r="F129" s="73">
        <f t="shared" si="7"/>
        <v>0</v>
      </c>
    </row>
    <row r="130" spans="1:6" ht="30" x14ac:dyDescent="0.25">
      <c r="A130" s="53">
        <v>6</v>
      </c>
      <c r="B130" s="45" t="s">
        <v>87</v>
      </c>
      <c r="C130" s="51" t="s">
        <v>12</v>
      </c>
      <c r="D130" s="24">
        <v>2</v>
      </c>
      <c r="E130" s="73"/>
      <c r="F130" s="73">
        <f t="shared" si="7"/>
        <v>0</v>
      </c>
    </row>
    <row r="131" spans="1:6" ht="30" x14ac:dyDescent="0.25">
      <c r="A131" s="53">
        <v>7</v>
      </c>
      <c r="B131" s="54" t="s">
        <v>88</v>
      </c>
      <c r="C131" s="55" t="s">
        <v>12</v>
      </c>
      <c r="D131" s="56">
        <v>2</v>
      </c>
      <c r="E131" s="75"/>
      <c r="F131" s="73">
        <f t="shared" si="7"/>
        <v>0</v>
      </c>
    </row>
    <row r="132" spans="1:6" x14ac:dyDescent="0.25">
      <c r="A132" s="32"/>
      <c r="B132" s="33" t="s">
        <v>110</v>
      </c>
      <c r="C132" s="34"/>
      <c r="D132" s="35"/>
      <c r="E132" s="36"/>
      <c r="F132" s="37">
        <f>SUM(F117:F131)</f>
        <v>0</v>
      </c>
    </row>
    <row r="133" spans="1:6" x14ac:dyDescent="0.25">
      <c r="A133" s="83" t="s">
        <v>173</v>
      </c>
      <c r="B133" s="83"/>
      <c r="C133" s="83"/>
      <c r="D133" s="83"/>
      <c r="E133" s="83"/>
      <c r="F133" s="83"/>
    </row>
    <row r="134" spans="1:6" ht="30" x14ac:dyDescent="0.25">
      <c r="A134" s="47">
        <v>1</v>
      </c>
      <c r="B134" s="45" t="s">
        <v>150</v>
      </c>
      <c r="C134" s="42" t="s">
        <v>14</v>
      </c>
      <c r="D134" s="16">
        <v>100</v>
      </c>
      <c r="E134" s="73"/>
      <c r="F134" s="73">
        <f>D134*E134</f>
        <v>0</v>
      </c>
    </row>
    <row r="135" spans="1:6" ht="30" x14ac:dyDescent="0.25">
      <c r="A135" s="47">
        <v>2</v>
      </c>
      <c r="B135" s="45" t="s">
        <v>124</v>
      </c>
      <c r="C135" s="42" t="s">
        <v>14</v>
      </c>
      <c r="D135" s="16">
        <v>20</v>
      </c>
      <c r="E135" s="73"/>
      <c r="F135" s="73">
        <f t="shared" ref="F135:F158" si="8">D135*E135</f>
        <v>0</v>
      </c>
    </row>
    <row r="136" spans="1:6" ht="17.25" x14ac:dyDescent="0.25">
      <c r="A136" s="47">
        <v>3</v>
      </c>
      <c r="B136" s="45" t="s">
        <v>125</v>
      </c>
      <c r="C136" s="42" t="s">
        <v>14</v>
      </c>
      <c r="D136" s="16">
        <v>20</v>
      </c>
      <c r="E136" s="73"/>
      <c r="F136" s="73">
        <f t="shared" si="8"/>
        <v>0</v>
      </c>
    </row>
    <row r="137" spans="1:6" ht="30" x14ac:dyDescent="0.25">
      <c r="A137" s="47">
        <v>4</v>
      </c>
      <c r="B137" s="45" t="s">
        <v>126</v>
      </c>
      <c r="C137" s="42" t="s">
        <v>78</v>
      </c>
      <c r="D137" s="16">
        <v>195</v>
      </c>
      <c r="E137" s="73"/>
      <c r="F137" s="73">
        <f t="shared" si="8"/>
        <v>0</v>
      </c>
    </row>
    <row r="138" spans="1:6" ht="45" x14ac:dyDescent="0.25">
      <c r="A138" s="47">
        <v>5</v>
      </c>
      <c r="B138" s="45" t="s">
        <v>127</v>
      </c>
      <c r="C138" s="42" t="s">
        <v>78</v>
      </c>
      <c r="D138" s="16">
        <v>10</v>
      </c>
      <c r="E138" s="73"/>
      <c r="F138" s="73">
        <f t="shared" si="8"/>
        <v>0</v>
      </c>
    </row>
    <row r="139" spans="1:6" ht="45" x14ac:dyDescent="0.25">
      <c r="A139" s="47">
        <v>6</v>
      </c>
      <c r="B139" s="45" t="s">
        <v>128</v>
      </c>
      <c r="C139" s="42" t="s">
        <v>14</v>
      </c>
      <c r="D139" s="16">
        <v>15</v>
      </c>
      <c r="E139" s="73"/>
      <c r="F139" s="73">
        <f t="shared" si="8"/>
        <v>0</v>
      </c>
    </row>
    <row r="140" spans="1:6" ht="30" x14ac:dyDescent="0.25">
      <c r="A140" s="47">
        <v>7</v>
      </c>
      <c r="B140" s="45" t="s">
        <v>129</v>
      </c>
      <c r="C140" s="42" t="s">
        <v>14</v>
      </c>
      <c r="D140" s="16">
        <v>37</v>
      </c>
      <c r="E140" s="73"/>
      <c r="F140" s="73">
        <f t="shared" si="8"/>
        <v>0</v>
      </c>
    </row>
    <row r="141" spans="1:6" s="22" customFormat="1" ht="30" x14ac:dyDescent="0.25">
      <c r="A141" s="47">
        <v>8</v>
      </c>
      <c r="B141" s="45" t="s">
        <v>130</v>
      </c>
      <c r="C141" s="42" t="s">
        <v>14</v>
      </c>
      <c r="D141" s="16">
        <v>1</v>
      </c>
      <c r="E141" s="73"/>
      <c r="F141" s="73">
        <f t="shared" si="8"/>
        <v>0</v>
      </c>
    </row>
    <row r="142" spans="1:6" s="22" customFormat="1" ht="30" x14ac:dyDescent="0.25">
      <c r="A142" s="47">
        <v>9</v>
      </c>
      <c r="B142" s="57" t="s">
        <v>131</v>
      </c>
      <c r="C142" s="42" t="s">
        <v>14</v>
      </c>
      <c r="D142" s="16">
        <v>4</v>
      </c>
      <c r="E142" s="73"/>
      <c r="F142" s="73">
        <f t="shared" si="8"/>
        <v>0</v>
      </c>
    </row>
    <row r="143" spans="1:6" s="22" customFormat="1" ht="30" x14ac:dyDescent="0.25">
      <c r="A143" s="47">
        <v>10</v>
      </c>
      <c r="B143" s="57" t="s">
        <v>169</v>
      </c>
      <c r="C143" s="46" t="s">
        <v>10</v>
      </c>
      <c r="D143" s="16">
        <v>3473</v>
      </c>
      <c r="E143" s="73"/>
      <c r="F143" s="73">
        <f t="shared" si="8"/>
        <v>0</v>
      </c>
    </row>
    <row r="144" spans="1:6" s="22" customFormat="1" ht="30" x14ac:dyDescent="0.25">
      <c r="A144" s="47">
        <v>11</v>
      </c>
      <c r="B144" s="57" t="s">
        <v>170</v>
      </c>
      <c r="C144" s="46" t="s">
        <v>10</v>
      </c>
      <c r="D144" s="16">
        <v>104</v>
      </c>
      <c r="E144" s="73"/>
      <c r="F144" s="73">
        <f t="shared" si="8"/>
        <v>0</v>
      </c>
    </row>
    <row r="145" spans="1:6" s="22" customFormat="1" ht="30" x14ac:dyDescent="0.25">
      <c r="A145" s="47">
        <v>12</v>
      </c>
      <c r="B145" s="57" t="s">
        <v>171</v>
      </c>
      <c r="C145" s="46" t="s">
        <v>10</v>
      </c>
      <c r="D145" s="16">
        <v>447</v>
      </c>
      <c r="E145" s="73"/>
      <c r="F145" s="73">
        <f t="shared" si="8"/>
        <v>0</v>
      </c>
    </row>
    <row r="146" spans="1:6" s="22" customFormat="1" ht="30" x14ac:dyDescent="0.25">
      <c r="A146" s="47">
        <v>13</v>
      </c>
      <c r="B146" s="57" t="s">
        <v>132</v>
      </c>
      <c r="C146" s="46" t="s">
        <v>8</v>
      </c>
      <c r="D146" s="16">
        <v>2.2000000000000002</v>
      </c>
      <c r="E146" s="73"/>
      <c r="F146" s="73">
        <f t="shared" si="8"/>
        <v>0</v>
      </c>
    </row>
    <row r="147" spans="1:6" s="22" customFormat="1" ht="30" x14ac:dyDescent="0.25">
      <c r="A147" s="47">
        <v>14</v>
      </c>
      <c r="B147" s="45" t="s">
        <v>133</v>
      </c>
      <c r="C147" s="46" t="s">
        <v>8</v>
      </c>
      <c r="D147" s="16">
        <v>1.2</v>
      </c>
      <c r="E147" s="73"/>
      <c r="F147" s="73">
        <f t="shared" si="8"/>
        <v>0</v>
      </c>
    </row>
    <row r="148" spans="1:6" s="22" customFormat="1" ht="30" x14ac:dyDescent="0.25">
      <c r="A148" s="47">
        <v>15</v>
      </c>
      <c r="B148" s="45" t="s">
        <v>134</v>
      </c>
      <c r="C148" s="46" t="s">
        <v>8</v>
      </c>
      <c r="D148" s="16">
        <v>26</v>
      </c>
      <c r="E148" s="73"/>
      <c r="F148" s="73">
        <f t="shared" si="8"/>
        <v>0</v>
      </c>
    </row>
    <row r="149" spans="1:6" s="22" customFormat="1" ht="42" customHeight="1" x14ac:dyDescent="0.25">
      <c r="A149" s="47">
        <v>16</v>
      </c>
      <c r="B149" s="45" t="s">
        <v>152</v>
      </c>
      <c r="C149" s="46" t="s">
        <v>12</v>
      </c>
      <c r="D149" s="16">
        <v>1</v>
      </c>
      <c r="E149" s="73"/>
      <c r="F149" s="73">
        <f t="shared" si="8"/>
        <v>0</v>
      </c>
    </row>
    <row r="150" spans="1:6" s="22" customFormat="1" ht="39" customHeight="1" x14ac:dyDescent="0.25">
      <c r="A150" s="47">
        <v>17</v>
      </c>
      <c r="B150" s="45" t="s">
        <v>153</v>
      </c>
      <c r="C150" s="46" t="s">
        <v>12</v>
      </c>
      <c r="D150" s="16">
        <v>1</v>
      </c>
      <c r="E150" s="73"/>
      <c r="F150" s="73">
        <f t="shared" si="8"/>
        <v>0</v>
      </c>
    </row>
    <row r="151" spans="1:6" s="22" customFormat="1" ht="40.5" customHeight="1" x14ac:dyDescent="0.25">
      <c r="A151" s="47">
        <v>18</v>
      </c>
      <c r="B151" s="45" t="s">
        <v>154</v>
      </c>
      <c r="C151" s="46" t="s">
        <v>12</v>
      </c>
      <c r="D151" s="16">
        <v>1</v>
      </c>
      <c r="E151" s="73"/>
      <c r="F151" s="73">
        <f t="shared" si="8"/>
        <v>0</v>
      </c>
    </row>
    <row r="152" spans="1:6" s="22" customFormat="1" ht="45" x14ac:dyDescent="0.25">
      <c r="A152" s="47">
        <v>19</v>
      </c>
      <c r="B152" s="45" t="s">
        <v>151</v>
      </c>
      <c r="C152" s="46" t="s">
        <v>12</v>
      </c>
      <c r="D152" s="16">
        <v>1</v>
      </c>
      <c r="E152" s="73"/>
      <c r="F152" s="73">
        <f t="shared" si="8"/>
        <v>0</v>
      </c>
    </row>
    <row r="153" spans="1:6" s="22" customFormat="1" ht="45" x14ac:dyDescent="0.25">
      <c r="A153" s="47">
        <v>20</v>
      </c>
      <c r="B153" s="45" t="s">
        <v>135</v>
      </c>
      <c r="C153" s="46" t="s">
        <v>12</v>
      </c>
      <c r="D153" s="16">
        <v>1</v>
      </c>
      <c r="E153" s="73"/>
      <c r="F153" s="73">
        <f t="shared" si="8"/>
        <v>0</v>
      </c>
    </row>
    <row r="154" spans="1:6" s="22" customFormat="1" ht="30" x14ac:dyDescent="0.25">
      <c r="A154" s="47">
        <v>21</v>
      </c>
      <c r="B154" s="45" t="s">
        <v>137</v>
      </c>
      <c r="C154" s="46" t="s">
        <v>8</v>
      </c>
      <c r="D154" s="16">
        <v>1.32</v>
      </c>
      <c r="E154" s="73"/>
      <c r="F154" s="73">
        <f t="shared" si="8"/>
        <v>0</v>
      </c>
    </row>
    <row r="155" spans="1:6" s="22" customFormat="1" ht="30" x14ac:dyDescent="0.25">
      <c r="A155" s="47">
        <v>22</v>
      </c>
      <c r="B155" s="45" t="s">
        <v>140</v>
      </c>
      <c r="C155" s="46" t="s">
        <v>12</v>
      </c>
      <c r="D155" s="16">
        <v>1</v>
      </c>
      <c r="E155" s="73"/>
      <c r="F155" s="73">
        <f t="shared" si="8"/>
        <v>0</v>
      </c>
    </row>
    <row r="156" spans="1:6" s="22" customFormat="1" ht="30" x14ac:dyDescent="0.25">
      <c r="A156" s="47">
        <v>23</v>
      </c>
      <c r="B156" s="45" t="s">
        <v>141</v>
      </c>
      <c r="C156" s="46" t="s">
        <v>144</v>
      </c>
      <c r="D156" s="16">
        <v>2.2000000000000002</v>
      </c>
      <c r="E156" s="73"/>
      <c r="F156" s="73">
        <f t="shared" si="8"/>
        <v>0</v>
      </c>
    </row>
    <row r="157" spans="1:6" s="22" customFormat="1" x14ac:dyDescent="0.25">
      <c r="A157" s="47">
        <v>24</v>
      </c>
      <c r="B157" s="45" t="s">
        <v>142</v>
      </c>
      <c r="C157" s="46" t="s">
        <v>10</v>
      </c>
      <c r="D157" s="16">
        <v>1.2</v>
      </c>
      <c r="E157" s="73"/>
      <c r="F157" s="73">
        <f t="shared" si="8"/>
        <v>0</v>
      </c>
    </row>
    <row r="158" spans="1:6" s="22" customFormat="1" x14ac:dyDescent="0.25">
      <c r="A158" s="47">
        <v>25</v>
      </c>
      <c r="B158" s="45" t="s">
        <v>143</v>
      </c>
      <c r="C158" s="46" t="s">
        <v>10</v>
      </c>
      <c r="D158" s="16">
        <v>2.4</v>
      </c>
      <c r="E158" s="73"/>
      <c r="F158" s="73">
        <f t="shared" si="8"/>
        <v>0</v>
      </c>
    </row>
    <row r="159" spans="1:6" s="22" customFormat="1" x14ac:dyDescent="0.25">
      <c r="A159" s="32"/>
      <c r="B159" s="33" t="s">
        <v>180</v>
      </c>
      <c r="C159" s="34"/>
      <c r="D159" s="35"/>
      <c r="E159" s="36"/>
      <c r="F159" s="37">
        <f>SUM(F134:F158)</f>
        <v>0</v>
      </c>
    </row>
    <row r="160" spans="1:6" s="22" customFormat="1" x14ac:dyDescent="0.25">
      <c r="A160" s="83" t="s">
        <v>174</v>
      </c>
      <c r="B160" s="83"/>
      <c r="C160" s="83"/>
      <c r="D160" s="83"/>
      <c r="E160" s="83"/>
      <c r="F160" s="83"/>
    </row>
    <row r="161" spans="1:6" s="22" customFormat="1" ht="30" x14ac:dyDescent="0.25">
      <c r="A161" s="47">
        <v>1</v>
      </c>
      <c r="B161" s="45" t="s">
        <v>150</v>
      </c>
      <c r="C161" s="42" t="s">
        <v>14</v>
      </c>
      <c r="D161" s="16">
        <v>25</v>
      </c>
      <c r="E161" s="73"/>
      <c r="F161" s="73">
        <f>D161*E161</f>
        <v>0</v>
      </c>
    </row>
    <row r="162" spans="1:6" s="22" customFormat="1" ht="30" x14ac:dyDescent="0.25">
      <c r="A162" s="47">
        <v>2</v>
      </c>
      <c r="B162" s="45" t="s">
        <v>145</v>
      </c>
      <c r="C162" s="42" t="s">
        <v>14</v>
      </c>
      <c r="D162" s="16">
        <v>7.5</v>
      </c>
      <c r="E162" s="73"/>
      <c r="F162" s="73">
        <f t="shared" ref="F162:F166" si="9">D162*E162</f>
        <v>0</v>
      </c>
    </row>
    <row r="163" spans="1:6" s="22" customFormat="1" ht="30" x14ac:dyDescent="0.25">
      <c r="A163" s="47">
        <v>3</v>
      </c>
      <c r="B163" s="45" t="s">
        <v>146</v>
      </c>
      <c r="C163" s="42" t="s">
        <v>14</v>
      </c>
      <c r="D163" s="16">
        <v>1.8</v>
      </c>
      <c r="E163" s="73"/>
      <c r="F163" s="73">
        <f t="shared" si="9"/>
        <v>0</v>
      </c>
    </row>
    <row r="164" spans="1:6" s="22" customFormat="1" ht="45" x14ac:dyDescent="0.25">
      <c r="A164" s="47">
        <v>4</v>
      </c>
      <c r="B164" s="45" t="s">
        <v>147</v>
      </c>
      <c r="C164" s="51" t="s">
        <v>78</v>
      </c>
      <c r="D164" s="16">
        <v>69</v>
      </c>
      <c r="E164" s="73"/>
      <c r="F164" s="73">
        <f t="shared" si="9"/>
        <v>0</v>
      </c>
    </row>
    <row r="165" spans="1:6" s="22" customFormat="1" ht="30" x14ac:dyDescent="0.25">
      <c r="A165" s="47">
        <v>5</v>
      </c>
      <c r="B165" s="45" t="s">
        <v>148</v>
      </c>
      <c r="C165" s="51" t="s">
        <v>78</v>
      </c>
      <c r="D165" s="16">
        <v>64</v>
      </c>
      <c r="E165" s="73"/>
      <c r="F165" s="73">
        <f t="shared" si="9"/>
        <v>0</v>
      </c>
    </row>
    <row r="166" spans="1:6" s="22" customFormat="1" ht="30" x14ac:dyDescent="0.25">
      <c r="A166" s="47">
        <v>6</v>
      </c>
      <c r="B166" s="45" t="s">
        <v>149</v>
      </c>
      <c r="C166" s="46" t="s">
        <v>12</v>
      </c>
      <c r="D166" s="16">
        <v>1</v>
      </c>
      <c r="E166" s="73"/>
      <c r="F166" s="73">
        <f t="shared" si="9"/>
        <v>0</v>
      </c>
    </row>
    <row r="167" spans="1:6" s="22" customFormat="1" x14ac:dyDescent="0.25">
      <c r="A167" s="32"/>
      <c r="B167" s="33" t="s">
        <v>181</v>
      </c>
      <c r="C167" s="34"/>
      <c r="D167" s="35"/>
      <c r="E167" s="36"/>
      <c r="F167" s="37">
        <f>SUM(F161:F166)</f>
        <v>0</v>
      </c>
    </row>
    <row r="168" spans="1:6" s="22" customFormat="1" x14ac:dyDescent="0.25">
      <c r="A168" s="83" t="s">
        <v>175</v>
      </c>
      <c r="B168" s="83"/>
      <c r="C168" s="83"/>
      <c r="D168" s="83"/>
      <c r="E168" s="83"/>
      <c r="F168" s="83"/>
    </row>
    <row r="169" spans="1:6" s="22" customFormat="1" ht="30" x14ac:dyDescent="0.25">
      <c r="A169" s="47">
        <v>1</v>
      </c>
      <c r="B169" s="45" t="s">
        <v>150</v>
      </c>
      <c r="C169" s="42" t="s">
        <v>14</v>
      </c>
      <c r="D169" s="16">
        <v>20</v>
      </c>
      <c r="E169" s="73"/>
      <c r="F169" s="73">
        <f>D169*E169</f>
        <v>0</v>
      </c>
    </row>
    <row r="170" spans="1:6" s="22" customFormat="1" x14ac:dyDescent="0.25">
      <c r="A170" s="32"/>
      <c r="B170" s="33" t="s">
        <v>182</v>
      </c>
      <c r="C170" s="34"/>
      <c r="D170" s="35"/>
      <c r="E170" s="36"/>
      <c r="F170" s="37">
        <f>F169</f>
        <v>0</v>
      </c>
    </row>
    <row r="171" spans="1:6" ht="15.75" x14ac:dyDescent="0.25">
      <c r="A171" s="80" t="s">
        <v>108</v>
      </c>
      <c r="B171" s="81"/>
      <c r="C171" s="81"/>
      <c r="D171" s="81"/>
      <c r="E171" s="81"/>
      <c r="F171" s="82"/>
    </row>
    <row r="172" spans="1:6" ht="15.75" x14ac:dyDescent="0.25">
      <c r="A172" s="76" t="s">
        <v>89</v>
      </c>
      <c r="B172" s="77"/>
      <c r="C172" s="77"/>
      <c r="D172" s="77"/>
      <c r="E172" s="78"/>
      <c r="F172" s="58">
        <f>F132+F114+F90+F23+F159+F167+F170</f>
        <v>0</v>
      </c>
    </row>
    <row r="173" spans="1:6" ht="15.75" x14ac:dyDescent="0.25">
      <c r="A173" s="76" t="s">
        <v>104</v>
      </c>
      <c r="B173" s="77"/>
      <c r="C173" s="77"/>
      <c r="D173" s="77"/>
      <c r="E173" s="78"/>
      <c r="F173" s="59">
        <f>F172*0.1</f>
        <v>0</v>
      </c>
    </row>
    <row r="174" spans="1:6" ht="15.75" customHeight="1" x14ac:dyDescent="0.25">
      <c r="A174" s="76" t="s">
        <v>105</v>
      </c>
      <c r="B174" s="77"/>
      <c r="C174" s="77"/>
      <c r="D174" s="77"/>
      <c r="E174" s="78"/>
      <c r="F174" s="59">
        <f>SUM(F172:F173)</f>
        <v>0</v>
      </c>
    </row>
    <row r="175" spans="1:6" ht="15.75" x14ac:dyDescent="0.25">
      <c r="A175" s="76" t="s">
        <v>106</v>
      </c>
      <c r="B175" s="77" t="s">
        <v>91</v>
      </c>
      <c r="C175" s="77"/>
      <c r="D175" s="77"/>
      <c r="E175" s="78"/>
      <c r="F175" s="59">
        <f>F174*0.2</f>
        <v>0</v>
      </c>
    </row>
    <row r="176" spans="1:6" ht="15.75" x14ac:dyDescent="0.25">
      <c r="A176" s="76" t="s">
        <v>107</v>
      </c>
      <c r="B176" s="77" t="s">
        <v>90</v>
      </c>
      <c r="C176" s="77"/>
      <c r="D176" s="77"/>
      <c r="E176" s="78"/>
      <c r="F176" s="58">
        <f>SUM(F174:F175)</f>
        <v>0</v>
      </c>
    </row>
    <row r="179" spans="6:12" x14ac:dyDescent="0.25">
      <c r="F179" s="2"/>
      <c r="J179" s="1"/>
      <c r="L179" s="2"/>
    </row>
    <row r="180" spans="6:12" x14ac:dyDescent="0.25">
      <c r="F180" s="2"/>
    </row>
    <row r="181" spans="6:12" x14ac:dyDescent="0.25">
      <c r="F181" s="2"/>
    </row>
    <row r="182" spans="6:12" x14ac:dyDescent="0.25">
      <c r="F182" s="2"/>
    </row>
  </sheetData>
  <mergeCells count="14">
    <mergeCell ref="A175:E175"/>
    <mergeCell ref="A176:E176"/>
    <mergeCell ref="A1:F1"/>
    <mergeCell ref="A171:F171"/>
    <mergeCell ref="A173:E173"/>
    <mergeCell ref="A172:E172"/>
    <mergeCell ref="A174:E174"/>
    <mergeCell ref="A5:F5"/>
    <mergeCell ref="A24:F24"/>
    <mergeCell ref="A91:F91"/>
    <mergeCell ref="A115:F115"/>
    <mergeCell ref="A133:F133"/>
    <mergeCell ref="A160:F160"/>
    <mergeCell ref="A168:F168"/>
  </mergeCells>
  <pageMargins left="0.44791666666666669" right="0.25" top="0.65625" bottom="0.75" header="0.3" footer="0.3"/>
  <pageSetup paperSize="9" orientation="portrait" verticalDpi="0" r:id="rId1"/>
  <headerFooter>
    <oddHeader>&amp;CОбект: Рехабилитация на язовир "Синкевица" и съоръженията към него, находящ се в кв. Славовци, гр. Габрово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ОБЩО КСС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Lyubka Raykova</dc:creator>
  <cp:lastModifiedBy>Nikolay Dimitrov</cp:lastModifiedBy>
  <cp:lastPrinted>2019-06-19T10:50:29Z</cp:lastPrinted>
  <dcterms:created xsi:type="dcterms:W3CDTF">2018-05-15T08:28:36Z</dcterms:created>
  <dcterms:modified xsi:type="dcterms:W3CDTF">2019-06-26T10:08:33Z</dcterms:modified>
</cp:coreProperties>
</file>